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Default ContentType="image/jpeg" Extension="jpg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artinez\Documents\Archivos de Analisis\INFORMACION WEB\"/>
    </mc:Choice>
  </mc:AlternateContent>
  <bookViews>
    <workbookView xWindow="0" yWindow="0" windowWidth="28800" windowHeight="12435" tabRatio="596"/>
  </bookViews>
  <sheets>
    <sheet name="Serie 2017" sheetId="6" r:id="rId1"/>
  </sheets>
  <definedNames>
    <definedName name="_xlnm.Print_Area" localSheetId="0">'Serie 2017'!$A$1:$O$46</definedName>
  </definedNames>
  <calcPr calcId="152511"/>
</workbook>
</file>

<file path=xl/calcChain.xml><?xml version="1.0" encoding="utf-8"?>
<calcChain xmlns="http://schemas.openxmlformats.org/spreadsheetml/2006/main">
  <c r="J39" i="6" l="1"/>
  <c r="J32" i="6"/>
  <c r="J28" i="6"/>
  <c r="J21" i="6"/>
  <c r="J18" i="6"/>
  <c r="J15" i="6"/>
  <c r="J14" i="6"/>
  <c r="J8" i="6"/>
  <c r="I18" i="6" l="1"/>
  <c r="N39" i="6" l="1"/>
  <c r="M39" i="6"/>
  <c r="L39" i="6"/>
  <c r="K39" i="6"/>
  <c r="I39" i="6"/>
  <c r="H39" i="6"/>
  <c r="G39" i="6"/>
  <c r="F39" i="6"/>
  <c r="D39" i="6"/>
  <c r="C39" i="6"/>
  <c r="N32" i="6"/>
  <c r="M32" i="6"/>
  <c r="L32" i="6"/>
  <c r="K32" i="6"/>
  <c r="I32" i="6"/>
  <c r="H32" i="6"/>
  <c r="G32" i="6"/>
  <c r="E32" i="6"/>
  <c r="D32" i="6"/>
  <c r="C32" i="6"/>
  <c r="N28" i="6"/>
  <c r="M28" i="6"/>
  <c r="L28" i="6"/>
  <c r="K28" i="6"/>
  <c r="I28" i="6"/>
  <c r="H28" i="6"/>
  <c r="G28" i="6"/>
  <c r="F28" i="6"/>
  <c r="D28" i="6"/>
  <c r="C28" i="6"/>
  <c r="N21" i="6"/>
  <c r="M21" i="6"/>
  <c r="L21" i="6"/>
  <c r="K21" i="6"/>
  <c r="I21" i="6"/>
  <c r="H21" i="6"/>
  <c r="G21" i="6"/>
  <c r="F21" i="6"/>
  <c r="D21" i="6"/>
  <c r="C21" i="6"/>
  <c r="N18" i="6"/>
  <c r="N14" i="6" s="1"/>
  <c r="M18" i="6"/>
  <c r="L18" i="6"/>
  <c r="K18" i="6"/>
  <c r="H18" i="6"/>
  <c r="H14" i="6" s="1"/>
  <c r="G18" i="6"/>
  <c r="G14" i="6" s="1"/>
  <c r="F18" i="6"/>
  <c r="F14" i="6" s="1"/>
  <c r="E18" i="6"/>
  <c r="D18" i="6"/>
  <c r="C18" i="6"/>
  <c r="N15" i="6"/>
  <c r="M15" i="6"/>
  <c r="L15" i="6"/>
  <c r="K15" i="6"/>
  <c r="I15" i="6"/>
  <c r="I14" i="6" s="1"/>
  <c r="H15" i="6"/>
  <c r="G15" i="6"/>
  <c r="F15" i="6"/>
  <c r="E15" i="6"/>
  <c r="D15" i="6"/>
  <c r="D14" i="6"/>
  <c r="C15" i="6"/>
  <c r="C14" i="6" s="1"/>
  <c r="N8" i="6"/>
  <c r="M8" i="6"/>
  <c r="L8" i="6"/>
  <c r="K8" i="6"/>
  <c r="I8" i="6"/>
  <c r="H8" i="6"/>
  <c r="G8" i="6"/>
  <c r="F8" i="6"/>
  <c r="E8" i="6"/>
  <c r="D8" i="6"/>
  <c r="M14" i="6"/>
  <c r="L14" i="6"/>
  <c r="K14" i="6"/>
  <c r="E14" i="6"/>
  <c r="C8" i="6"/>
  <c r="O20" i="6" l="1"/>
  <c r="O19" i="6"/>
  <c r="F32" i="6" l="1"/>
  <c r="E39" i="6" l="1"/>
  <c r="E28" i="6" l="1"/>
  <c r="E21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<sst xmlns="http://schemas.openxmlformats.org/spreadsheetml/2006/main" count="58" uniqueCount="51">
  <si>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</si>
  <si>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</si>
  <si>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</si>
  <si>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</si>
  <si>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</si>
  <si>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</si>
  <si>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</si>
  <si>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</si>
  <si>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</si>
  <si>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</si>
  <si>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</si>
  <si>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</si>
  <si>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</si>
  <si>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</si>
  <si>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</si>
  <si>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</si>
  <si>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</si>
  <si>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</si>
  <si>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</si>
  <si>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</si>
  <si>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</si>
  <si>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</si>
  <si>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</si>
  <si>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</si>
  <si>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</si>
  <si>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</si>
  <si>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</si>
  <si>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</si>
  <si>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</si>
  <si>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</si>
  <si>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</si>
  <si>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</si>
  <si>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</si>
  <si>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</si>
  <si>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</si>
  <si>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</si>
  <si>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</si>
  <si>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</si>
  <si>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</si>
  <si>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</si>
  <si>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</si>
  <si>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</si>
  <si>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</si>
  <si>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</si>
  <si>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</si>
  <si>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</si>
  <si>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</si>
  <si>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>Movimiento Portuario 2017</t>
  </si>
  <si>
    <t>Acumulado 2017</t>
  </si>
  <si>
    <t xml:space="preserve">      Entrada</t>
  </si>
  <si>
    <t xml:space="preserve">      Salida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</si>
</sst>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5" fontId="0" fillId="3" borderId="1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2" fillId="3" borderId="1" xfId="1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i="0" lang="es-MX" sz="110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2017                                                                                                                                                                                                                    </a:t>
          </a:r>
          <a:r>
            <a:rPr b="1" i="0" lang="es-MX" sz="160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b="1" lang="es-ES" sz="14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ctr"/>
          <a:r>
            <a:rPr b="1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b="1" baseline="0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lang="es-MX" sz="1200">
              <a:solidFill>
                <a:schemeClr val="bg1"/>
              </a:solidFill>
            </a:rPr>
            <a:t>  </a:t>
          </a:r>
          <a:r>
            <a:rPr b="1" lang="es-MX" sz="1400">
              <a:solidFill>
                <a:schemeClr val="bg1"/>
              </a:solidFill>
            </a:rPr>
            <a:t>Administracion Portuaria Integral </a:t>
          </a:r>
          <a:endParaRPr b="1" lang="es-MX" sz="1200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zoomScale="80" zoomScaleNormal="80" zoomScaleSheetLayoutView="83" workbookViewId="0">
      <selection activeCell="R8" sqref="R8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89" t="s">
        <v>47</v>
      </c>
      <c r="F3" s="89"/>
      <c r="G3" s="89"/>
      <c r="H3" s="89"/>
      <c r="I3" s="89"/>
      <c r="J3" s="89"/>
      <c r="K3" s="89"/>
      <c r="L3" s="89"/>
      <c r="M3" s="10"/>
      <c r="N3" s="9"/>
      <c r="O3" s="43"/>
    </row>
    <row r="4" spans="1:8104" ht="18" x14ac:dyDescent="0.2">
      <c r="A4" s="11"/>
      <c r="B4" s="11"/>
      <c r="C4" s="11"/>
      <c r="D4" s="11"/>
      <c r="E4" s="90" t="s">
        <v>23</v>
      </c>
      <c r="F4" s="90"/>
      <c r="G4" s="90"/>
      <c r="H4" s="90"/>
      <c r="I4" s="90"/>
      <c r="J4" s="11"/>
      <c r="K4" s="11"/>
      <c r="L4" s="11"/>
      <c r="M4" s="11"/>
      <c r="N4" s="11"/>
      <c r="O4" s="44"/>
    </row>
    <row r="5" spans="1:8104" ht="20.25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8104" s="53" customFormat="1" ht="32.25" customHeight="1" x14ac:dyDescent="0.2">
      <c r="A6" s="92" t="s">
        <v>1</v>
      </c>
      <c r="B6" s="92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48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" si="0">C9+C10</f>
        <v>131</v>
      </c>
      <c r="D8" s="73">
        <f t="shared" ref="D8" si="1">D9+D10</f>
        <v>126</v>
      </c>
      <c r="E8" s="73">
        <f t="shared" ref="E8" si="2">E9+E10</f>
        <v>126</v>
      </c>
      <c r="F8" s="73">
        <f t="shared" ref="F8" si="3">F9+F10</f>
        <v>117</v>
      </c>
      <c r="G8" s="73">
        <f t="shared" ref="G8" si="4">G9+G10</f>
        <v>132</v>
      </c>
      <c r="H8" s="73">
        <f t="shared" ref="H8" si="5">H9+H10</f>
        <v>124</v>
      </c>
      <c r="I8" s="73">
        <f t="shared" ref="I8" si="6">I9+I10</f>
        <v>117</v>
      </c>
      <c r="J8" s="73">
        <f t="shared" ref="J8:K8" si="7">J9+J10</f>
        <v>0</v>
      </c>
      <c r="K8" s="73">
        <f t="shared" si="7"/>
        <v>0</v>
      </c>
      <c r="L8" s="73">
        <f t="shared" ref="L8" si="8">L9+L10</f>
        <v>0</v>
      </c>
      <c r="M8" s="73">
        <f t="shared" ref="M8" si="9">M9+M10</f>
        <v>0</v>
      </c>
      <c r="N8" s="73">
        <f t="shared" ref="N8" si="10">N9+N10</f>
        <v>0</v>
      </c>
      <c r="O8" s="35">
        <f>SUM(C8:N8)</f>
        <v>873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106</v>
      </c>
      <c r="D9" s="74">
        <v>108</v>
      </c>
      <c r="E9" s="74">
        <v>112</v>
      </c>
      <c r="F9" s="31">
        <v>104</v>
      </c>
      <c r="G9" s="31">
        <v>116</v>
      </c>
      <c r="H9" s="31">
        <v>107</v>
      </c>
      <c r="I9" s="31">
        <v>102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7">
        <f>SUM(C9:N9)</f>
        <v>755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25</v>
      </c>
      <c r="D10" s="74">
        <v>18</v>
      </c>
      <c r="E10" s="74">
        <v>14</v>
      </c>
      <c r="F10" s="31">
        <v>13</v>
      </c>
      <c r="G10" s="31">
        <v>16</v>
      </c>
      <c r="H10" s="31">
        <v>17</v>
      </c>
      <c r="I10" s="31">
        <v>15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7">
        <f>SUM(C10:N10)</f>
        <v>118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2415830</v>
      </c>
      <c r="D14" s="32">
        <f t="shared" ref="D14:N14" si="11">D15+D18</f>
        <v>2304274</v>
      </c>
      <c r="E14" s="32">
        <f t="shared" si="11"/>
        <v>2659398</v>
      </c>
      <c r="F14" s="32">
        <f t="shared" si="11"/>
        <v>2333304</v>
      </c>
      <c r="G14" s="32">
        <f t="shared" si="11"/>
        <v>2737595</v>
      </c>
      <c r="H14" s="32">
        <f t="shared" si="11"/>
        <v>2396134</v>
      </c>
      <c r="I14" s="32">
        <f t="shared" si="11"/>
        <v>2169712</v>
      </c>
      <c r="J14" s="32">
        <f t="shared" ref="J14" si="12">J15+J18</f>
        <v>0</v>
      </c>
      <c r="K14" s="32">
        <f t="shared" si="11"/>
        <v>0</v>
      </c>
      <c r="L14" s="32">
        <f t="shared" si="11"/>
        <v>0</v>
      </c>
      <c r="M14" s="32">
        <f t="shared" si="11"/>
        <v>0</v>
      </c>
      <c r="N14" s="32">
        <f t="shared" si="11"/>
        <v>0</v>
      </c>
      <c r="O14" s="35">
        <f t="shared" ref="O14:O20" si="13">SUM(C14:N14)</f>
        <v>17016247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4">
        <f t="shared" ref="C15" si="14">C16+C17</f>
        <v>2057840</v>
      </c>
      <c r="D15" s="84">
        <f t="shared" ref="D15" si="15">D16+D17</f>
        <v>2027259</v>
      </c>
      <c r="E15" s="84">
        <f t="shared" ref="E15" si="16">E16+E17</f>
        <v>2190910</v>
      </c>
      <c r="F15" s="84">
        <f t="shared" ref="F15" si="17">F16+F17</f>
        <v>1899310</v>
      </c>
      <c r="G15" s="84">
        <f t="shared" ref="G15" si="18">G16+G17</f>
        <v>2246289</v>
      </c>
      <c r="H15" s="84">
        <f t="shared" ref="H15" si="19">H16+H17</f>
        <v>1837808</v>
      </c>
      <c r="I15" s="84">
        <f t="shared" ref="I15" si="20">I16+I17</f>
        <v>1639356</v>
      </c>
      <c r="J15" s="84">
        <f t="shared" ref="J15:K15" si="21">J16+J17</f>
        <v>0</v>
      </c>
      <c r="K15" s="84">
        <f t="shared" si="21"/>
        <v>0</v>
      </c>
      <c r="L15" s="84">
        <f t="shared" ref="L15" si="22">L16+L17</f>
        <v>0</v>
      </c>
      <c r="M15" s="84">
        <f t="shared" ref="M15" si="23">M16+M17</f>
        <v>0</v>
      </c>
      <c r="N15" s="84">
        <f t="shared" ref="N15" si="24">N16+N17</f>
        <v>0</v>
      </c>
      <c r="O15" s="39">
        <f t="shared" si="13"/>
        <v>13898772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86">
        <v>1575079</v>
      </c>
      <c r="D16" s="86">
        <v>1551836</v>
      </c>
      <c r="E16" s="78">
        <v>1665842</v>
      </c>
      <c r="F16" s="78">
        <v>1398552</v>
      </c>
      <c r="G16" s="78">
        <v>1722818</v>
      </c>
      <c r="H16" s="78">
        <v>1432629</v>
      </c>
      <c r="I16" s="78">
        <v>1294127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37">
        <f t="shared" si="13"/>
        <v>10640883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77">
        <v>482761</v>
      </c>
      <c r="D17" s="86">
        <v>475423</v>
      </c>
      <c r="E17" s="78">
        <v>525068</v>
      </c>
      <c r="F17" s="78">
        <v>500758</v>
      </c>
      <c r="G17" s="78">
        <v>523471</v>
      </c>
      <c r="H17" s="78">
        <v>405179</v>
      </c>
      <c r="I17" s="78">
        <v>345229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37">
        <f t="shared" si="13"/>
        <v>3257889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80" t="s">
        <v>6</v>
      </c>
      <c r="C18" s="83">
        <f t="shared" ref="C18" si="25">C19+C20</f>
        <v>357990</v>
      </c>
      <c r="D18" s="83">
        <f t="shared" ref="D18" si="26">D19+D20</f>
        <v>277015</v>
      </c>
      <c r="E18" s="83">
        <f t="shared" ref="E18" si="27">E19+E20</f>
        <v>468488</v>
      </c>
      <c r="F18" s="83">
        <f t="shared" ref="F18" si="28">F19+F20</f>
        <v>433994</v>
      </c>
      <c r="G18" s="83">
        <f t="shared" ref="G18" si="29">G19+G20</f>
        <v>491306</v>
      </c>
      <c r="H18" s="83">
        <f t="shared" ref="H18:I18" si="30">H19+H20</f>
        <v>558326</v>
      </c>
      <c r="I18" s="83">
        <f t="shared" si="30"/>
        <v>530356</v>
      </c>
      <c r="J18" s="83">
        <f t="shared" ref="J18:K18" si="31">J19+J20</f>
        <v>0</v>
      </c>
      <c r="K18" s="83">
        <f t="shared" si="31"/>
        <v>0</v>
      </c>
      <c r="L18" s="83">
        <f t="shared" ref="L18" si="32">L19+L20</f>
        <v>0</v>
      </c>
      <c r="M18" s="83">
        <f t="shared" ref="M18" si="33">M19+M20</f>
        <v>0</v>
      </c>
      <c r="N18" s="83">
        <f t="shared" ref="N18" si="34">N19+N20</f>
        <v>0</v>
      </c>
      <c r="O18" s="81">
        <f t="shared" si="13"/>
        <v>3117475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2" t="s">
        <v>49</v>
      </c>
      <c r="C19" s="77">
        <v>356990</v>
      </c>
      <c r="D19" s="86">
        <v>277015</v>
      </c>
      <c r="E19" s="78">
        <v>468488</v>
      </c>
      <c r="F19" s="78">
        <v>433994</v>
      </c>
      <c r="G19" s="78">
        <v>479306</v>
      </c>
      <c r="H19" s="78">
        <v>528735</v>
      </c>
      <c r="I19" s="78">
        <v>447457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37">
        <f t="shared" si="13"/>
        <v>2991985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2" t="s">
        <v>50</v>
      </c>
      <c r="C20" s="77">
        <v>1000</v>
      </c>
      <c r="D20" s="86">
        <v>0</v>
      </c>
      <c r="E20" s="78">
        <v>0</v>
      </c>
      <c r="F20" s="78">
        <v>0</v>
      </c>
      <c r="G20" s="78">
        <v>12000</v>
      </c>
      <c r="H20" s="78">
        <v>29591</v>
      </c>
      <c r="I20" s="78">
        <v>82899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37">
        <f t="shared" si="13"/>
        <v>125490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35">SUM(C22:C27)</f>
        <v>2415830</v>
      </c>
      <c r="D21" s="32">
        <f t="shared" si="35"/>
        <v>2304274</v>
      </c>
      <c r="E21" s="32">
        <f>SUM(E22:E27)</f>
        <v>2659398</v>
      </c>
      <c r="F21" s="32">
        <f t="shared" ref="F21:N21" si="36">SUM(F22:F27)</f>
        <v>2333304</v>
      </c>
      <c r="G21" s="32">
        <f t="shared" si="36"/>
        <v>2737595</v>
      </c>
      <c r="H21" s="32">
        <f t="shared" si="36"/>
        <v>2396134</v>
      </c>
      <c r="I21" s="32">
        <f t="shared" si="36"/>
        <v>2169712</v>
      </c>
      <c r="J21" s="32">
        <f t="shared" ref="J21" si="37">SUM(J22:J27)</f>
        <v>0</v>
      </c>
      <c r="K21" s="32">
        <f t="shared" si="36"/>
        <v>0</v>
      </c>
      <c r="L21" s="32">
        <f t="shared" si="36"/>
        <v>0</v>
      </c>
      <c r="M21" s="32">
        <f t="shared" si="36"/>
        <v>0</v>
      </c>
      <c r="N21" s="32">
        <f t="shared" si="36"/>
        <v>0</v>
      </c>
      <c r="O21" s="35">
        <f t="shared" ref="O21:O27" si="38">SUM(C21:N21)</f>
        <v>17016247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9">
        <v>153643</v>
      </c>
      <c r="D22" s="78">
        <v>171234</v>
      </c>
      <c r="E22" s="78">
        <v>261684</v>
      </c>
      <c r="F22" s="78">
        <v>181331</v>
      </c>
      <c r="G22" s="78">
        <v>197529</v>
      </c>
      <c r="H22" s="78">
        <v>203624</v>
      </c>
      <c r="I22" s="78">
        <v>92320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37">
        <f t="shared" si="38"/>
        <v>1261365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9">
        <v>618305</v>
      </c>
      <c r="D23" s="78">
        <v>579863</v>
      </c>
      <c r="E23" s="78">
        <v>566143</v>
      </c>
      <c r="F23" s="78">
        <v>526815</v>
      </c>
      <c r="G23" s="78">
        <v>655316</v>
      </c>
      <c r="H23" s="78">
        <v>612956</v>
      </c>
      <c r="I23" s="78">
        <v>688266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37">
        <f t="shared" si="38"/>
        <v>4247664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9">
        <v>44500</v>
      </c>
      <c r="D24" s="78">
        <v>0</v>
      </c>
      <c r="E24" s="78">
        <v>52463</v>
      </c>
      <c r="F24" s="78">
        <v>0</v>
      </c>
      <c r="G24" s="78">
        <v>0</v>
      </c>
      <c r="H24" s="78">
        <v>52500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37">
        <f t="shared" si="38"/>
        <v>149463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9">
        <v>1293046</v>
      </c>
      <c r="D25" s="78">
        <v>1280539</v>
      </c>
      <c r="E25" s="78">
        <v>1560135</v>
      </c>
      <c r="F25" s="78">
        <v>1379016</v>
      </c>
      <c r="G25" s="78">
        <v>1636584</v>
      </c>
      <c r="H25" s="78">
        <v>1309590</v>
      </c>
      <c r="I25" s="78">
        <v>1152908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37">
        <f t="shared" si="38"/>
        <v>9611818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9">
        <v>45602</v>
      </c>
      <c r="D26" s="78">
        <v>38019</v>
      </c>
      <c r="E26" s="78">
        <v>34320</v>
      </c>
      <c r="F26" s="78">
        <v>49357</v>
      </c>
      <c r="G26" s="78">
        <v>56117</v>
      </c>
      <c r="H26" s="78">
        <v>30681</v>
      </c>
      <c r="I26" s="78">
        <v>77093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37">
        <f t="shared" si="38"/>
        <v>331189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9">
        <v>260734</v>
      </c>
      <c r="D27" s="78">
        <v>234619</v>
      </c>
      <c r="E27" s="78">
        <v>184653</v>
      </c>
      <c r="F27" s="78">
        <v>196785</v>
      </c>
      <c r="G27" s="78">
        <v>192049</v>
      </c>
      <c r="H27" s="78">
        <v>186783</v>
      </c>
      <c r="I27" s="78">
        <v>159125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37">
        <f t="shared" si="38"/>
        <v>1414748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:D28" si="39">SUM(C29:C31)</f>
        <v>87893</v>
      </c>
      <c r="D28" s="32">
        <f t="shared" si="39"/>
        <v>84573</v>
      </c>
      <c r="E28" s="32">
        <f>SUM(E29:E31)</f>
        <v>76743</v>
      </c>
      <c r="F28" s="32">
        <f t="shared" ref="F28:N28" si="40">SUM(F29:F31)</f>
        <v>73345</v>
      </c>
      <c r="G28" s="32">
        <f t="shared" si="40"/>
        <v>89482</v>
      </c>
      <c r="H28" s="32">
        <f t="shared" si="40"/>
        <v>84415</v>
      </c>
      <c r="I28" s="32">
        <f t="shared" si="40"/>
        <v>107393</v>
      </c>
      <c r="J28" s="32">
        <f t="shared" ref="J28" si="41">SUM(J29:J31)</f>
        <v>0</v>
      </c>
      <c r="K28" s="32">
        <f t="shared" si="40"/>
        <v>0</v>
      </c>
      <c r="L28" s="32">
        <f t="shared" si="40"/>
        <v>0</v>
      </c>
      <c r="M28" s="32">
        <f t="shared" si="40"/>
        <v>0</v>
      </c>
      <c r="N28" s="32">
        <f t="shared" si="40"/>
        <v>0</v>
      </c>
      <c r="O28" s="35">
        <f>SUM(C28:N28)</f>
        <v>603844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9">
        <v>36314</v>
      </c>
      <c r="D29" s="78">
        <v>35113</v>
      </c>
      <c r="E29" s="78">
        <v>30480</v>
      </c>
      <c r="F29" s="78">
        <v>31480</v>
      </c>
      <c r="G29" s="78">
        <v>41108</v>
      </c>
      <c r="H29" s="78">
        <v>39730</v>
      </c>
      <c r="I29" s="78">
        <v>42738</v>
      </c>
      <c r="J29" s="86">
        <v>0</v>
      </c>
      <c r="K29" s="86">
        <v>0</v>
      </c>
      <c r="L29" s="78">
        <v>0</v>
      </c>
      <c r="M29" s="78">
        <v>0</v>
      </c>
      <c r="N29" s="87">
        <v>0</v>
      </c>
      <c r="O29" s="37">
        <f>SUM(C29:N29)</f>
        <v>256963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9">
        <v>30105</v>
      </c>
      <c r="D30" s="78">
        <v>29002</v>
      </c>
      <c r="E30" s="78">
        <v>26476</v>
      </c>
      <c r="F30" s="78">
        <v>25357</v>
      </c>
      <c r="G30" s="78">
        <v>27120</v>
      </c>
      <c r="H30" s="78">
        <v>22080</v>
      </c>
      <c r="I30" s="78">
        <v>33889</v>
      </c>
      <c r="J30" s="86">
        <v>0</v>
      </c>
      <c r="K30" s="86">
        <v>0</v>
      </c>
      <c r="L30" s="78">
        <v>0</v>
      </c>
      <c r="M30" s="78">
        <v>0</v>
      </c>
      <c r="N30" s="87">
        <v>0</v>
      </c>
      <c r="O30" s="37">
        <f>SUM(C30:N30)</f>
        <v>194029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9">
        <v>21474</v>
      </c>
      <c r="D31" s="78">
        <v>20458</v>
      </c>
      <c r="E31" s="78">
        <v>19787</v>
      </c>
      <c r="F31" s="78">
        <v>16508</v>
      </c>
      <c r="G31" s="78">
        <v>21254</v>
      </c>
      <c r="H31" s="78">
        <v>22605</v>
      </c>
      <c r="I31" s="78">
        <v>30766</v>
      </c>
      <c r="J31" s="86">
        <v>0</v>
      </c>
      <c r="K31" s="86">
        <v>0</v>
      </c>
      <c r="L31" s="78">
        <v>0</v>
      </c>
      <c r="M31" s="78">
        <v>0</v>
      </c>
      <c r="N31" s="87">
        <v>0</v>
      </c>
      <c r="O31" s="37">
        <f>SUM(C31:N31)</f>
        <v>152852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42">SUM(C33:C38)</f>
        <v>87893</v>
      </c>
      <c r="D32" s="32">
        <f t="shared" si="42"/>
        <v>84573</v>
      </c>
      <c r="E32" s="32">
        <f t="shared" si="42"/>
        <v>76743</v>
      </c>
      <c r="F32" s="32">
        <f>SUM(F33:F38)</f>
        <v>73345</v>
      </c>
      <c r="G32" s="32">
        <f t="shared" ref="G32:N32" si="43">SUM(G33:G38)</f>
        <v>89482</v>
      </c>
      <c r="H32" s="32">
        <f t="shared" si="43"/>
        <v>84415</v>
      </c>
      <c r="I32" s="32">
        <f t="shared" si="43"/>
        <v>107393</v>
      </c>
      <c r="J32" s="32">
        <f t="shared" ref="J32" si="44">SUM(J33:J38)</f>
        <v>0</v>
      </c>
      <c r="K32" s="32">
        <f t="shared" si="43"/>
        <v>0</v>
      </c>
      <c r="L32" s="32">
        <f t="shared" si="43"/>
        <v>0</v>
      </c>
      <c r="M32" s="32">
        <f t="shared" si="43"/>
        <v>0</v>
      </c>
      <c r="N32" s="32">
        <f t="shared" si="43"/>
        <v>0</v>
      </c>
      <c r="O32" s="35">
        <f t="shared" ref="O32" si="45">SUM(O33:O38)</f>
        <v>603844</v>
      </c>
      <c r="P32" s="60"/>
      <c r="Q32" s="14"/>
      <c r="R32" s="14"/>
      <c r="S32" s="66"/>
      <c r="T32" s="14"/>
      <c r="U32" s="85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77">
        <v>34284</v>
      </c>
      <c r="D33" s="77">
        <v>31439</v>
      </c>
      <c r="E33" s="77">
        <v>27715</v>
      </c>
      <c r="F33" s="77">
        <v>28937</v>
      </c>
      <c r="G33" s="77">
        <v>37289</v>
      </c>
      <c r="H33" s="77">
        <v>35556</v>
      </c>
      <c r="I33" s="77">
        <v>34978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37">
        <f t="shared" ref="O33:O38" si="46">SUM(C33:N33)</f>
        <v>230198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77">
        <v>2030</v>
      </c>
      <c r="D34" s="77">
        <v>3674</v>
      </c>
      <c r="E34" s="77">
        <v>2765</v>
      </c>
      <c r="F34" s="77">
        <v>2543</v>
      </c>
      <c r="G34" s="77">
        <v>3819</v>
      </c>
      <c r="H34" s="77">
        <v>4174</v>
      </c>
      <c r="I34" s="77">
        <v>7760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37">
        <f t="shared" si="46"/>
        <v>26765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77">
        <v>5507</v>
      </c>
      <c r="D35" s="77">
        <v>7108</v>
      </c>
      <c r="E35" s="77">
        <v>7408</v>
      </c>
      <c r="F35" s="77">
        <v>6018</v>
      </c>
      <c r="G35" s="77">
        <v>6255</v>
      </c>
      <c r="H35" s="77">
        <v>5996</v>
      </c>
      <c r="I35" s="77">
        <v>7046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37">
        <f t="shared" si="46"/>
        <v>45338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77">
        <v>24598</v>
      </c>
      <c r="D36" s="77">
        <v>21894</v>
      </c>
      <c r="E36" s="77">
        <v>19068</v>
      </c>
      <c r="F36" s="77">
        <v>19339</v>
      </c>
      <c r="G36" s="77">
        <v>20865</v>
      </c>
      <c r="H36" s="77">
        <v>16084</v>
      </c>
      <c r="I36" s="77">
        <v>26843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37">
        <f t="shared" si="46"/>
        <v>148691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77">
        <v>19279</v>
      </c>
      <c r="D37" s="77">
        <v>18425</v>
      </c>
      <c r="E37" s="77">
        <v>18738</v>
      </c>
      <c r="F37" s="77">
        <v>16055</v>
      </c>
      <c r="G37" s="77">
        <v>20776</v>
      </c>
      <c r="H37" s="77">
        <v>21638</v>
      </c>
      <c r="I37" s="77">
        <v>26216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37">
        <f t="shared" si="46"/>
        <v>141127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77">
        <v>2195</v>
      </c>
      <c r="D38" s="77">
        <v>2033</v>
      </c>
      <c r="E38" s="77">
        <v>1049</v>
      </c>
      <c r="F38" s="77">
        <v>453</v>
      </c>
      <c r="G38" s="77">
        <v>478</v>
      </c>
      <c r="H38" s="77">
        <v>967</v>
      </c>
      <c r="I38" s="77">
        <v>4550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37">
        <f t="shared" si="46"/>
        <v>11725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:D39" si="47">SUM(C40:C42)</f>
        <v>27315</v>
      </c>
      <c r="D39" s="32">
        <f t="shared" si="47"/>
        <v>32528</v>
      </c>
      <c r="E39" s="32">
        <f>SUM(E40:E42)</f>
        <v>33529</v>
      </c>
      <c r="F39" s="32">
        <f t="shared" ref="F39:N39" si="48">SUM(F40:F42)</f>
        <v>27913</v>
      </c>
      <c r="G39" s="32">
        <f t="shared" si="48"/>
        <v>32220</v>
      </c>
      <c r="H39" s="32">
        <f t="shared" si="48"/>
        <v>28246</v>
      </c>
      <c r="I39" s="32">
        <f t="shared" si="48"/>
        <v>34744</v>
      </c>
      <c r="J39" s="32">
        <f t="shared" ref="J39" si="49">SUM(J40:J42)</f>
        <v>0</v>
      </c>
      <c r="K39" s="32">
        <f t="shared" si="48"/>
        <v>0</v>
      </c>
      <c r="L39" s="32">
        <f t="shared" si="48"/>
        <v>0</v>
      </c>
      <c r="M39" s="32">
        <f t="shared" si="48"/>
        <v>0</v>
      </c>
      <c r="N39" s="32">
        <f t="shared" si="48"/>
        <v>0</v>
      </c>
      <c r="O39" s="35">
        <f t="shared" ref="O39" si="50">O40+O41+O42</f>
        <v>216495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9">
        <v>18587</v>
      </c>
      <c r="D40" s="78">
        <v>21919</v>
      </c>
      <c r="E40" s="78">
        <v>18863</v>
      </c>
      <c r="F40" s="78">
        <v>15222</v>
      </c>
      <c r="G40" s="78">
        <v>22318</v>
      </c>
      <c r="H40" s="78">
        <v>14994</v>
      </c>
      <c r="I40" s="78">
        <v>19796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37">
        <f t="shared" ref="O40:O42" si="51">SUM(C40:N40)</f>
        <v>131699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9">
        <v>8712</v>
      </c>
      <c r="D41" s="78">
        <v>10609</v>
      </c>
      <c r="E41" s="78">
        <v>14666</v>
      </c>
      <c r="F41" s="78">
        <v>12691</v>
      </c>
      <c r="G41" s="78">
        <v>9902</v>
      </c>
      <c r="H41" s="78">
        <v>13244</v>
      </c>
      <c r="I41" s="78">
        <v>14948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37">
        <f t="shared" si="51"/>
        <v>84772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9">
        <v>16</v>
      </c>
      <c r="D42" s="78">
        <v>0</v>
      </c>
      <c r="E42" s="78">
        <v>0</v>
      </c>
      <c r="F42" s="78">
        <v>0</v>
      </c>
      <c r="G42" s="78">
        <v>0</v>
      </c>
      <c r="H42" s="78">
        <v>8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37">
        <f t="shared" si="51"/>
        <v>24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2017</vt:lpstr>
      <vt:lpstr>'Serie 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2017-08-15T17:40:57Z</cp:lastPrinted>
  <dcterms:created xsi:type="dcterms:W3CDTF">2002-03-22T22:12:00Z</dcterms:created>
  <dcterms:modified xsi:type="dcterms:W3CDTF">2017-09-25T22:04:38Z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1563584</vt:lpwstr>
  </property>
  <property fmtid="{D5CDD505-2E9C-101B-9397-08002B2CF9AE}" name="NXPowerLiteSettings" pid="3">
    <vt:lpwstr>F7000400038000</vt:lpwstr>
  </property>
  <property fmtid="{D5CDD505-2E9C-101B-9397-08002B2CF9AE}" name="NXPowerLiteVersion" pid="4">
    <vt:lpwstr>D7.0.0</vt:lpwstr>
  </property>
</Properties>
</file>