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Aarmendariz-1\Reportes de Estadistica 2018\ESTADISTICA PARA LA WEB 2018\"/>
    </mc:Choice>
  </mc:AlternateContent>
  <bookViews>
    <workbookView xWindow="0" yWindow="0" windowWidth="28800" windowHeight="12435" tabRatio="596"/>
  </bookViews>
  <sheets>
    <sheet name="Serie 2018" sheetId="6" r:id="rId1"/>
  </sheets>
  <definedNames>
    <definedName name="_xlnm.Print_Area" localSheetId="0">'Serie 2018'!$A$1:$O$46</definedName>
  </definedNames>
  <calcPr calcId="162913"/>
</workbook>
</file>

<file path=xl/calcChain.xml><?xml version="1.0" encoding="utf-8"?>
<calcChain xmlns="http://schemas.openxmlformats.org/spreadsheetml/2006/main">
  <c r="E31" i="6" l="1"/>
  <c r="D31" i="6"/>
  <c r="E30" i="6"/>
  <c r="D30" i="6"/>
  <c r="E29" i="6"/>
  <c r="D29" i="6"/>
  <c r="D39" i="6" l="1"/>
  <c r="D32" i="6"/>
  <c r="D28" i="6"/>
  <c r="D21" i="6"/>
  <c r="D18" i="6"/>
  <c r="D15" i="6"/>
  <c r="D14" i="6" s="1"/>
  <c r="D8" i="6"/>
  <c r="N39" i="6" l="1"/>
  <c r="M39" i="6"/>
  <c r="L39" i="6"/>
  <c r="K39" i="6"/>
  <c r="J39" i="6"/>
  <c r="I39" i="6"/>
  <c r="H39" i="6"/>
  <c r="G39" i="6"/>
  <c r="F39" i="6"/>
  <c r="E39" i="6"/>
  <c r="C39" i="6"/>
  <c r="N32" i="6"/>
  <c r="M32" i="6"/>
  <c r="L32" i="6"/>
  <c r="K32" i="6"/>
  <c r="J32" i="6"/>
  <c r="I32" i="6"/>
  <c r="H32" i="6"/>
  <c r="G32" i="6"/>
  <c r="F32" i="6"/>
  <c r="E32" i="6"/>
  <c r="C32" i="6"/>
  <c r="C31" i="6"/>
  <c r="C30" i="6"/>
  <c r="C29" i="6"/>
  <c r="C28" i="6" s="1"/>
  <c r="N28" i="6"/>
  <c r="M28" i="6"/>
  <c r="L28" i="6"/>
  <c r="K28" i="6"/>
  <c r="J28" i="6"/>
  <c r="I28" i="6"/>
  <c r="H28" i="6"/>
  <c r="G28" i="6"/>
  <c r="F28" i="6"/>
  <c r="E28" i="6"/>
  <c r="N21" i="6"/>
  <c r="M21" i="6"/>
  <c r="L21" i="6"/>
  <c r="K21" i="6"/>
  <c r="J21" i="6"/>
  <c r="I21" i="6"/>
  <c r="H21" i="6"/>
  <c r="G21" i="6"/>
  <c r="F21" i="6"/>
  <c r="E21" i="6"/>
  <c r="C21" i="6"/>
  <c r="N18" i="6"/>
  <c r="M18" i="6"/>
  <c r="L18" i="6"/>
  <c r="K18" i="6"/>
  <c r="J18" i="6"/>
  <c r="I18" i="6"/>
  <c r="H18" i="6"/>
  <c r="G18" i="6"/>
  <c r="F18" i="6"/>
  <c r="E18" i="6"/>
  <c r="C18" i="6"/>
  <c r="N15" i="6"/>
  <c r="M15" i="6"/>
  <c r="L15" i="6"/>
  <c r="L14" i="6" s="1"/>
  <c r="K15" i="6"/>
  <c r="J15" i="6"/>
  <c r="J14" i="6" s="1"/>
  <c r="I15" i="6"/>
  <c r="I14" i="6" s="1"/>
  <c r="H15" i="6"/>
  <c r="G15" i="6"/>
  <c r="F15" i="6"/>
  <c r="E15" i="6"/>
  <c r="C15" i="6"/>
  <c r="N14" i="6"/>
  <c r="M14" i="6"/>
  <c r="K14" i="6"/>
  <c r="H14" i="6"/>
  <c r="G14" i="6"/>
  <c r="F14" i="6"/>
  <c r="C14" i="6"/>
  <c r="N8" i="6"/>
  <c r="M8" i="6"/>
  <c r="L8" i="6"/>
  <c r="K8" i="6"/>
  <c r="J8" i="6"/>
  <c r="I8" i="6"/>
  <c r="H8" i="6"/>
  <c r="G8" i="6"/>
  <c r="F8" i="6"/>
  <c r="E8" i="6"/>
  <c r="C8" i="6"/>
  <c r="E14" i="6" l="1"/>
  <c r="O20" i="6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<sst xmlns="http://schemas.openxmlformats.org/spreadsheetml/2006/main" count="58" uniqueCount="51">
  <si>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</si>
  <si>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</si>
  <si>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</si>
  <si>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</si>
  <si>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</si>
  <si>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</si>
  <si>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</si>
  <si>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</si>
  <si>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</si>
  <si>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</si>
  <si>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</si>
  <si>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</si>
  <si>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</si>
  <si>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</si>
  <si>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</si>
  <si>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</si>
  <si>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</si>
  <si>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</si>
  <si>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</si>
  <si>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</si>
  <si>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</si>
  <si>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</si>
  <si>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</si>
  <si>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</si>
  <si>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</si>
  <si>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</si>
  <si>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</si>
  <si>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</si>
  <si>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</si>
  <si>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</si>
  <si>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</si>
  <si>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</si>
  <si>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</si>
  <si>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</si>
  <si>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</si>
  <si>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</si>
  <si>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</si>
  <si>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</si>
  <si>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</si>
  <si>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</si>
  <si>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</si>
  <si>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</si>
  <si>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</si>
  <si>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</si>
  <si>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</si>
  <si>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</si>
  <si>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</si>
  <si>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</si>
  <si>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</si>
  <si>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>Movimiento Portuario 2018</t>
  </si>
  <si>
    <t>Acumulado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</si>
</sst>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2018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topLeftCell="A3" zoomScale="80" zoomScaleNormal="80" zoomScaleSheetLayoutView="83" workbookViewId="0">
      <selection activeCell="T18" sqref="T18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87" t="s">
        <v>49</v>
      </c>
      <c r="F3" s="87"/>
      <c r="G3" s="87"/>
      <c r="H3" s="87"/>
      <c r="I3" s="87"/>
      <c r="J3" s="87"/>
      <c r="K3" s="87"/>
      <c r="L3" s="87"/>
      <c r="M3" s="10"/>
      <c r="N3" s="9"/>
      <c r="O3" s="43"/>
    </row>
    <row r="4" spans="1:8104" ht="18" x14ac:dyDescent="0.2">
      <c r="A4" s="11"/>
      <c r="B4" s="11"/>
      <c r="C4" s="11"/>
      <c r="D4" s="11"/>
      <c r="E4" s="88" t="s">
        <v>23</v>
      </c>
      <c r="F4" s="88"/>
      <c r="G4" s="88"/>
      <c r="H4" s="88"/>
      <c r="I4" s="88"/>
      <c r="J4" s="11"/>
      <c r="K4" s="11"/>
      <c r="L4" s="11"/>
      <c r="M4" s="11"/>
      <c r="N4" s="11"/>
      <c r="O4" s="44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53" customFormat="1" ht="32.25" customHeight="1" x14ac:dyDescent="0.2">
      <c r="A6" s="90" t="s">
        <v>1</v>
      </c>
      <c r="B6" s="90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50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:N8" si="0">C9+C10</f>
        <v>134</v>
      </c>
      <c r="D8" s="73">
        <f t="shared" si="0"/>
        <v>112</v>
      </c>
      <c r="E8" s="73">
        <f t="shared" si="0"/>
        <v>132</v>
      </c>
      <c r="F8" s="73">
        <f t="shared" si="0"/>
        <v>0</v>
      </c>
      <c r="G8" s="73">
        <f t="shared" si="0"/>
        <v>0</v>
      </c>
      <c r="H8" s="73">
        <f t="shared" si="0"/>
        <v>0</v>
      </c>
      <c r="I8" s="73">
        <f t="shared" si="0"/>
        <v>0</v>
      </c>
      <c r="J8" s="73">
        <f t="shared" si="0"/>
        <v>0</v>
      </c>
      <c r="K8" s="73">
        <f t="shared" si="0"/>
        <v>0</v>
      </c>
      <c r="L8" s="73">
        <f t="shared" si="0"/>
        <v>0</v>
      </c>
      <c r="M8" s="73">
        <f t="shared" si="0"/>
        <v>0</v>
      </c>
      <c r="N8" s="73">
        <f t="shared" si="0"/>
        <v>0</v>
      </c>
      <c r="O8" s="35">
        <f>SUM(C8:N8)</f>
        <v>378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112</v>
      </c>
      <c r="D9" s="74">
        <v>98</v>
      </c>
      <c r="E9" s="74">
        <v>118</v>
      </c>
      <c r="F9" s="31"/>
      <c r="G9" s="31"/>
      <c r="H9" s="31"/>
      <c r="I9" s="31"/>
      <c r="J9" s="31"/>
      <c r="K9" s="31"/>
      <c r="L9" s="31"/>
      <c r="M9" s="31"/>
      <c r="N9" s="31"/>
      <c r="O9" s="37">
        <f>SUM(C9:N9)</f>
        <v>328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22</v>
      </c>
      <c r="D10" s="74">
        <v>14</v>
      </c>
      <c r="E10" s="74">
        <v>14</v>
      </c>
      <c r="F10" s="31"/>
      <c r="G10" s="31"/>
      <c r="H10" s="31"/>
      <c r="I10" s="31"/>
      <c r="J10" s="31"/>
      <c r="K10" s="31"/>
      <c r="L10" s="31"/>
      <c r="M10" s="31"/>
      <c r="N10" s="31"/>
      <c r="O10" s="37">
        <f>SUM(C10:N10)</f>
        <v>50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2484224</v>
      </c>
      <c r="D14" s="32">
        <f t="shared" ref="D14" si="1">D15+D18</f>
        <v>2402675</v>
      </c>
      <c r="E14" s="32">
        <f t="shared" ref="E14:N14" si="2">E15+E18</f>
        <v>2537589.338</v>
      </c>
      <c r="F14" s="32">
        <f t="shared" si="2"/>
        <v>0</v>
      </c>
      <c r="G14" s="32">
        <f t="shared" si="2"/>
        <v>0</v>
      </c>
      <c r="H14" s="32">
        <f t="shared" si="2"/>
        <v>0</v>
      </c>
      <c r="I14" s="32">
        <f t="shared" si="2"/>
        <v>0</v>
      </c>
      <c r="J14" s="32">
        <f t="shared" si="2"/>
        <v>0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  <c r="O14" s="35">
        <f t="shared" ref="O14:O20" si="3">SUM(C14:N14)</f>
        <v>7424488.3379999995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1">
        <f t="shared" ref="C15:N15" si="4">C16+C17</f>
        <v>1979504</v>
      </c>
      <c r="D15" s="81">
        <f t="shared" si="4"/>
        <v>2095301</v>
      </c>
      <c r="E15" s="81">
        <f t="shared" si="4"/>
        <v>1935137.338</v>
      </c>
      <c r="F15" s="81">
        <f t="shared" si="4"/>
        <v>0</v>
      </c>
      <c r="G15" s="81">
        <f t="shared" si="4"/>
        <v>0</v>
      </c>
      <c r="H15" s="81">
        <f t="shared" si="4"/>
        <v>0</v>
      </c>
      <c r="I15" s="82">
        <f t="shared" si="4"/>
        <v>0</v>
      </c>
      <c r="J15" s="81">
        <f t="shared" si="4"/>
        <v>0</v>
      </c>
      <c r="K15" s="82">
        <f t="shared" si="4"/>
        <v>0</v>
      </c>
      <c r="L15" s="82">
        <f t="shared" si="4"/>
        <v>0</v>
      </c>
      <c r="M15" s="82">
        <f t="shared" si="4"/>
        <v>0</v>
      </c>
      <c r="N15" s="82">
        <f t="shared" si="4"/>
        <v>0</v>
      </c>
      <c r="O15" s="39">
        <f t="shared" si="3"/>
        <v>6009942.3379999995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85">
        <v>1559752</v>
      </c>
      <c r="D16" s="85">
        <v>1659208</v>
      </c>
      <c r="E16" s="77">
        <v>1323706</v>
      </c>
      <c r="F16" s="31"/>
      <c r="G16" s="31"/>
      <c r="H16" s="31"/>
      <c r="I16" s="31"/>
      <c r="J16" s="31"/>
      <c r="K16" s="77"/>
      <c r="L16" s="31"/>
      <c r="M16" s="31"/>
      <c r="N16" s="31"/>
      <c r="O16" s="37">
        <f t="shared" si="3"/>
        <v>4542666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85">
        <v>419752</v>
      </c>
      <c r="D17" s="85">
        <v>436093</v>
      </c>
      <c r="E17" s="77">
        <v>611431.33799999999</v>
      </c>
      <c r="F17" s="31"/>
      <c r="G17" s="31"/>
      <c r="H17" s="31"/>
      <c r="I17" s="31"/>
      <c r="J17" s="31"/>
      <c r="K17" s="77"/>
      <c r="L17" s="31"/>
      <c r="M17" s="31"/>
      <c r="N17" s="31"/>
      <c r="O17" s="37">
        <f t="shared" si="3"/>
        <v>1467276.338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78" t="s">
        <v>6</v>
      </c>
      <c r="C18" s="81">
        <f t="shared" ref="C18:N18" si="5">C19+C20</f>
        <v>504720</v>
      </c>
      <c r="D18" s="81">
        <f t="shared" si="5"/>
        <v>307374</v>
      </c>
      <c r="E18" s="81">
        <f t="shared" si="5"/>
        <v>602452</v>
      </c>
      <c r="F18" s="81">
        <f t="shared" si="5"/>
        <v>0</v>
      </c>
      <c r="G18" s="81">
        <f t="shared" si="5"/>
        <v>0</v>
      </c>
      <c r="H18" s="81">
        <f t="shared" si="5"/>
        <v>0</v>
      </c>
      <c r="I18" s="81">
        <f t="shared" si="5"/>
        <v>0</v>
      </c>
      <c r="J18" s="81">
        <f t="shared" si="5"/>
        <v>0</v>
      </c>
      <c r="K18" s="81">
        <f t="shared" si="5"/>
        <v>0</v>
      </c>
      <c r="L18" s="81">
        <f t="shared" si="5"/>
        <v>0</v>
      </c>
      <c r="M18" s="81">
        <f t="shared" si="5"/>
        <v>0</v>
      </c>
      <c r="N18" s="81">
        <f t="shared" si="5"/>
        <v>0</v>
      </c>
      <c r="O18" s="79">
        <f t="shared" si="3"/>
        <v>1414546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0" t="s">
        <v>47</v>
      </c>
      <c r="C19" s="85">
        <v>430592</v>
      </c>
      <c r="D19" s="85">
        <v>235561</v>
      </c>
      <c r="E19" s="77">
        <v>534604</v>
      </c>
      <c r="F19" s="31"/>
      <c r="G19" s="31"/>
      <c r="H19" s="31"/>
      <c r="I19" s="31"/>
      <c r="J19" s="31"/>
      <c r="K19" s="77"/>
      <c r="L19" s="31"/>
      <c r="M19" s="31"/>
      <c r="N19" s="31"/>
      <c r="O19" s="37">
        <f t="shared" si="3"/>
        <v>1200757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0" t="s">
        <v>48</v>
      </c>
      <c r="C20" s="85">
        <v>74128</v>
      </c>
      <c r="D20" s="85">
        <v>71813</v>
      </c>
      <c r="E20" s="77">
        <v>67848</v>
      </c>
      <c r="F20" s="31"/>
      <c r="G20" s="31"/>
      <c r="H20" s="31"/>
      <c r="I20" s="31"/>
      <c r="J20" s="31"/>
      <c r="K20" s="77"/>
      <c r="L20" s="31"/>
      <c r="M20" s="31"/>
      <c r="N20" s="31"/>
      <c r="O20" s="37">
        <f t="shared" si="3"/>
        <v>213789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6">SUM(C22:C27)</f>
        <v>2484224</v>
      </c>
      <c r="D21" s="32">
        <f t="shared" si="6"/>
        <v>2402675</v>
      </c>
      <c r="E21" s="32">
        <f>SUM(E22:E27)</f>
        <v>2537589</v>
      </c>
      <c r="F21" s="32">
        <f t="shared" ref="F21:N21" si="7">SUM(F22:F27)</f>
        <v>0</v>
      </c>
      <c r="G21" s="32">
        <f t="shared" si="7"/>
        <v>0</v>
      </c>
      <c r="H21" s="32">
        <f t="shared" si="7"/>
        <v>0</v>
      </c>
      <c r="I21" s="32">
        <f t="shared" si="7"/>
        <v>0</v>
      </c>
      <c r="J21" s="32">
        <f t="shared" si="7"/>
        <v>0</v>
      </c>
      <c r="K21" s="32">
        <f t="shared" si="7"/>
        <v>0</v>
      </c>
      <c r="L21" s="32">
        <f t="shared" si="7"/>
        <v>0</v>
      </c>
      <c r="M21" s="32">
        <f t="shared" si="7"/>
        <v>0</v>
      </c>
      <c r="N21" s="32">
        <f t="shared" si="7"/>
        <v>0</v>
      </c>
      <c r="O21" s="35">
        <f t="shared" ref="O21:O27" si="8">SUM(C21:N21)</f>
        <v>7424488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7">
        <v>152703</v>
      </c>
      <c r="D22" s="77">
        <v>211210</v>
      </c>
      <c r="E22" s="77">
        <v>303377</v>
      </c>
      <c r="F22" s="31"/>
      <c r="G22" s="31"/>
      <c r="H22" s="31"/>
      <c r="I22" s="31"/>
      <c r="J22" s="31"/>
      <c r="K22" s="77"/>
      <c r="L22" s="31"/>
      <c r="M22" s="31"/>
      <c r="N22" s="31"/>
      <c r="O22" s="37">
        <f t="shared" si="8"/>
        <v>667290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7">
        <v>706009</v>
      </c>
      <c r="D23" s="77">
        <v>600456</v>
      </c>
      <c r="E23" s="77">
        <v>580530</v>
      </c>
      <c r="F23" s="31"/>
      <c r="G23" s="31"/>
      <c r="H23" s="31"/>
      <c r="I23" s="31"/>
      <c r="J23" s="31"/>
      <c r="K23" s="77"/>
      <c r="L23" s="31"/>
      <c r="M23" s="31"/>
      <c r="N23" s="31"/>
      <c r="O23" s="37">
        <f t="shared" si="8"/>
        <v>1886995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7">
        <v>44500</v>
      </c>
      <c r="D24" s="77">
        <v>50007</v>
      </c>
      <c r="E24" s="77">
        <v>0</v>
      </c>
      <c r="F24" s="31"/>
      <c r="G24" s="31"/>
      <c r="H24" s="31"/>
      <c r="I24" s="31"/>
      <c r="J24" s="31"/>
      <c r="K24" s="77"/>
      <c r="L24" s="31"/>
      <c r="M24" s="31"/>
      <c r="N24" s="31"/>
      <c r="O24" s="37">
        <f t="shared" si="8"/>
        <v>94507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7">
        <v>1284183</v>
      </c>
      <c r="D25" s="77">
        <v>1306742</v>
      </c>
      <c r="E25" s="77">
        <v>1365514</v>
      </c>
      <c r="F25" s="31"/>
      <c r="G25" s="31"/>
      <c r="H25" s="31"/>
      <c r="I25" s="31"/>
      <c r="J25" s="31"/>
      <c r="K25" s="77"/>
      <c r="L25" s="31"/>
      <c r="M25" s="31"/>
      <c r="N25" s="31"/>
      <c r="O25" s="37">
        <f t="shared" si="8"/>
        <v>3956439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7">
        <v>32596</v>
      </c>
      <c r="D26" s="77">
        <v>47998</v>
      </c>
      <c r="E26" s="77">
        <v>62590</v>
      </c>
      <c r="F26" s="31"/>
      <c r="G26" s="31"/>
      <c r="H26" s="31"/>
      <c r="I26" s="31"/>
      <c r="J26" s="31"/>
      <c r="K26" s="77"/>
      <c r="L26" s="31"/>
      <c r="M26" s="31"/>
      <c r="N26" s="31"/>
      <c r="O26" s="37">
        <f t="shared" si="8"/>
        <v>143184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7">
        <v>264233</v>
      </c>
      <c r="D27" s="77">
        <v>186262</v>
      </c>
      <c r="E27" s="77">
        <v>225578</v>
      </c>
      <c r="F27" s="31"/>
      <c r="G27" s="31"/>
      <c r="H27" s="31"/>
      <c r="I27" s="31"/>
      <c r="J27" s="31"/>
      <c r="K27" s="77"/>
      <c r="L27" s="31"/>
      <c r="M27" s="31"/>
      <c r="N27" s="31"/>
      <c r="O27" s="37">
        <f t="shared" si="8"/>
        <v>676073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" si="9">SUM(C29:C31)</f>
        <v>110321</v>
      </c>
      <c r="D28" s="32">
        <f t="shared" ref="D28" si="10">SUM(D29:D31)</f>
        <v>89398</v>
      </c>
      <c r="E28" s="32">
        <f>SUM(E29:E31)</f>
        <v>86587</v>
      </c>
      <c r="F28" s="32">
        <f t="shared" ref="F28:N28" si="11">SUM(F29:F31)</f>
        <v>0</v>
      </c>
      <c r="G28" s="32">
        <f t="shared" si="11"/>
        <v>0</v>
      </c>
      <c r="H28" s="32">
        <f t="shared" si="11"/>
        <v>0</v>
      </c>
      <c r="I28" s="32">
        <f t="shared" si="11"/>
        <v>0</v>
      </c>
      <c r="J28" s="32">
        <f t="shared" si="11"/>
        <v>0</v>
      </c>
      <c r="K28" s="32">
        <f t="shared" si="11"/>
        <v>0</v>
      </c>
      <c r="L28" s="32">
        <f t="shared" si="11"/>
        <v>0</v>
      </c>
      <c r="M28" s="32">
        <f t="shared" si="11"/>
        <v>0</v>
      </c>
      <c r="N28" s="32">
        <f t="shared" si="11"/>
        <v>0</v>
      </c>
      <c r="O28" s="35">
        <f>SUM(C28:N28)</f>
        <v>286306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7">
        <f t="shared" ref="C29:E29" si="12">C33+C34</f>
        <v>43910</v>
      </c>
      <c r="D29" s="77">
        <f t="shared" si="12"/>
        <v>36707</v>
      </c>
      <c r="E29" s="77">
        <f t="shared" si="12"/>
        <v>32507</v>
      </c>
      <c r="F29" s="31"/>
      <c r="G29" s="31"/>
      <c r="H29" s="31"/>
      <c r="I29" s="31"/>
      <c r="J29" s="31"/>
      <c r="K29" s="84"/>
      <c r="L29" s="84"/>
      <c r="M29" s="84"/>
      <c r="N29" s="84"/>
      <c r="O29" s="37">
        <f>SUM(C29:N29)</f>
        <v>113124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7">
        <f t="shared" ref="C30:E30" si="13">C35+C36</f>
        <v>42689</v>
      </c>
      <c r="D30" s="77">
        <f t="shared" si="13"/>
        <v>29466</v>
      </c>
      <c r="E30" s="77">
        <f t="shared" si="13"/>
        <v>31076</v>
      </c>
      <c r="F30" s="31"/>
      <c r="G30" s="31"/>
      <c r="H30" s="31"/>
      <c r="I30" s="31"/>
      <c r="J30" s="31"/>
      <c r="K30" s="84"/>
      <c r="L30" s="84"/>
      <c r="M30" s="84"/>
      <c r="N30" s="84"/>
      <c r="O30" s="37">
        <f>SUM(C30:N30)</f>
        <v>103231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7">
        <f t="shared" ref="C31:E31" si="14">C37+C38</f>
        <v>23722</v>
      </c>
      <c r="D31" s="77">
        <f t="shared" si="14"/>
        <v>23225</v>
      </c>
      <c r="E31" s="77">
        <f t="shared" si="14"/>
        <v>23004</v>
      </c>
      <c r="F31" s="31"/>
      <c r="G31" s="31"/>
      <c r="H31" s="31"/>
      <c r="I31" s="31"/>
      <c r="J31" s="31"/>
      <c r="K31" s="84"/>
      <c r="L31" s="84"/>
      <c r="M31" s="84"/>
      <c r="N31" s="84"/>
      <c r="O31" s="37">
        <f>SUM(C31:N31)</f>
        <v>69951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15">SUM(C33:C38)</f>
        <v>110321</v>
      </c>
      <c r="D32" s="32">
        <f t="shared" si="15"/>
        <v>89398</v>
      </c>
      <c r="E32" s="32">
        <f t="shared" si="15"/>
        <v>86587</v>
      </c>
      <c r="F32" s="32">
        <f>SUM(F33:F38)</f>
        <v>0</v>
      </c>
      <c r="G32" s="32">
        <f t="shared" ref="G32:N32" si="16">SUM(G33:G38)</f>
        <v>0</v>
      </c>
      <c r="H32" s="32">
        <f t="shared" si="16"/>
        <v>0</v>
      </c>
      <c r="I32" s="32">
        <f t="shared" si="16"/>
        <v>0</v>
      </c>
      <c r="J32" s="32">
        <f t="shared" si="16"/>
        <v>0</v>
      </c>
      <c r="K32" s="32">
        <f t="shared" si="16"/>
        <v>0</v>
      </c>
      <c r="L32" s="32">
        <f t="shared" si="16"/>
        <v>0</v>
      </c>
      <c r="M32" s="32">
        <f t="shared" si="16"/>
        <v>0</v>
      </c>
      <c r="N32" s="32">
        <f t="shared" si="16"/>
        <v>0</v>
      </c>
      <c r="O32" s="35">
        <f t="shared" ref="O32" si="17">SUM(O33:O38)</f>
        <v>286306</v>
      </c>
      <c r="P32" s="60"/>
      <c r="Q32" s="14"/>
      <c r="R32" s="14"/>
      <c r="S32" s="66"/>
      <c r="T32" s="14"/>
      <c r="U32" s="83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31">
        <v>37995</v>
      </c>
      <c r="D33" s="31">
        <v>31783</v>
      </c>
      <c r="E33" s="31">
        <v>29389</v>
      </c>
      <c r="F33" s="31"/>
      <c r="G33" s="31"/>
      <c r="H33" s="31"/>
      <c r="I33" s="31"/>
      <c r="J33" s="31"/>
      <c r="K33" s="31"/>
      <c r="L33" s="31"/>
      <c r="M33" s="31"/>
      <c r="N33" s="31"/>
      <c r="O33" s="37">
        <f t="shared" ref="O33:O38" si="18">SUM(C33:N33)</f>
        <v>99167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31">
        <v>5915</v>
      </c>
      <c r="D34" s="31">
        <v>4924</v>
      </c>
      <c r="E34" s="31">
        <v>3118</v>
      </c>
      <c r="F34" s="31"/>
      <c r="G34" s="31"/>
      <c r="H34" s="31"/>
      <c r="I34" s="31"/>
      <c r="J34" s="31"/>
      <c r="K34" s="31"/>
      <c r="L34" s="31"/>
      <c r="M34" s="31"/>
      <c r="N34" s="31"/>
      <c r="O34" s="37">
        <f t="shared" si="18"/>
        <v>13957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31">
        <v>6353</v>
      </c>
      <c r="D35" s="31">
        <v>4995</v>
      </c>
      <c r="E35" s="31">
        <v>6721</v>
      </c>
      <c r="F35" s="31"/>
      <c r="G35" s="31"/>
      <c r="H35" s="31"/>
      <c r="I35" s="31"/>
      <c r="J35" s="31"/>
      <c r="K35" s="31"/>
      <c r="L35" s="31"/>
      <c r="M35" s="31"/>
      <c r="N35" s="31"/>
      <c r="O35" s="37">
        <f t="shared" si="18"/>
        <v>18069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31">
        <v>36336</v>
      </c>
      <c r="D36" s="31">
        <v>24471</v>
      </c>
      <c r="E36" s="31">
        <v>24355</v>
      </c>
      <c r="F36" s="31"/>
      <c r="G36" s="31"/>
      <c r="H36" s="31"/>
      <c r="I36" s="31"/>
      <c r="J36" s="31"/>
      <c r="K36" s="31"/>
      <c r="L36" s="31"/>
      <c r="M36" s="31"/>
      <c r="N36" s="31"/>
      <c r="O36" s="37">
        <f t="shared" si="18"/>
        <v>85162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31">
        <v>23368</v>
      </c>
      <c r="D37" s="31">
        <v>22419</v>
      </c>
      <c r="E37" s="31">
        <v>21050</v>
      </c>
      <c r="F37" s="31"/>
      <c r="G37" s="31"/>
      <c r="H37" s="31"/>
      <c r="I37" s="31"/>
      <c r="J37" s="31"/>
      <c r="K37" s="31"/>
      <c r="L37" s="31"/>
      <c r="M37" s="31"/>
      <c r="N37" s="31"/>
      <c r="O37" s="37">
        <f t="shared" si="18"/>
        <v>66837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31">
        <v>354</v>
      </c>
      <c r="D38" s="31">
        <v>806</v>
      </c>
      <c r="E38" s="31">
        <v>1954</v>
      </c>
      <c r="F38" s="31"/>
      <c r="G38" s="31"/>
      <c r="H38" s="31"/>
      <c r="I38" s="31"/>
      <c r="J38" s="31"/>
      <c r="K38" s="31"/>
      <c r="L38" s="31"/>
      <c r="M38" s="31"/>
      <c r="N38" s="31"/>
      <c r="O38" s="37">
        <f t="shared" si="18"/>
        <v>3114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" si="19">SUM(C40:C42)</f>
        <v>33976</v>
      </c>
      <c r="D39" s="32">
        <f t="shared" ref="D39" si="20">SUM(D40:D42)</f>
        <v>30018</v>
      </c>
      <c r="E39" s="32">
        <f>SUM(E40:E42)</f>
        <v>51644</v>
      </c>
      <c r="F39" s="32">
        <f t="shared" ref="F39:N39" si="21">SUM(F40:F42)</f>
        <v>0</v>
      </c>
      <c r="G39" s="32">
        <f t="shared" si="21"/>
        <v>0</v>
      </c>
      <c r="H39" s="32">
        <f t="shared" si="21"/>
        <v>0</v>
      </c>
      <c r="I39" s="32">
        <f t="shared" si="21"/>
        <v>0</v>
      </c>
      <c r="J39" s="32">
        <f t="shared" si="21"/>
        <v>0</v>
      </c>
      <c r="K39" s="32">
        <f t="shared" si="21"/>
        <v>0</v>
      </c>
      <c r="L39" s="32">
        <f t="shared" si="21"/>
        <v>0</v>
      </c>
      <c r="M39" s="32">
        <f t="shared" si="21"/>
        <v>0</v>
      </c>
      <c r="N39" s="32">
        <f t="shared" si="21"/>
        <v>0</v>
      </c>
      <c r="O39" s="35">
        <f t="shared" ref="O39" si="22">O40+O41+O42</f>
        <v>115638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7">
        <v>23656</v>
      </c>
      <c r="D40" s="77">
        <v>19076</v>
      </c>
      <c r="E40" s="77">
        <v>27818</v>
      </c>
      <c r="F40" s="31"/>
      <c r="G40" s="31"/>
      <c r="H40" s="31"/>
      <c r="I40" s="31"/>
      <c r="J40" s="31"/>
      <c r="K40" s="77"/>
      <c r="L40" s="31"/>
      <c r="M40" s="31"/>
      <c r="N40" s="31"/>
      <c r="O40" s="37">
        <f t="shared" ref="O40:O42" si="23">SUM(C40:N40)</f>
        <v>70550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7">
        <v>10270</v>
      </c>
      <c r="D41" s="77">
        <v>10942</v>
      </c>
      <c r="E41" s="77">
        <v>23826</v>
      </c>
      <c r="F41" s="31"/>
      <c r="G41" s="31"/>
      <c r="H41" s="31"/>
      <c r="I41" s="31"/>
      <c r="J41" s="31"/>
      <c r="K41" s="77"/>
      <c r="L41" s="31"/>
      <c r="M41" s="31"/>
      <c r="N41" s="31"/>
      <c r="O41" s="37">
        <f t="shared" si="23"/>
        <v>45038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7">
        <v>50</v>
      </c>
      <c r="D42" s="77">
        <v>0</v>
      </c>
      <c r="E42" s="77">
        <v>0</v>
      </c>
      <c r="F42" s="31"/>
      <c r="G42" s="31"/>
      <c r="H42" s="31"/>
      <c r="I42" s="31"/>
      <c r="J42" s="31"/>
      <c r="K42" s="77"/>
      <c r="L42" s="31"/>
      <c r="M42" s="31"/>
      <c r="N42" s="31"/>
      <c r="O42" s="37">
        <f t="shared" si="23"/>
        <v>50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2018</vt:lpstr>
      <vt:lpstr>'Serie 2018'!Área_de_impresión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Alejandro Armendáriz Mondragón</cp:lastModifiedBy>
  <cp:lastPrinted>2017-08-15T17:40:57Z</cp:lastPrinted>
  <dcterms:created xsi:type="dcterms:W3CDTF">2002-03-22T22:12:00Z</dcterms:created>
  <dcterms:modified xsi:type="dcterms:W3CDTF">2018-04-13T16:24:49Z</dcterms:modified>
</cp:coreProperties>
</file>