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INFORMACION_WEB\2023\08_AGOSTO\"/>
    </mc:Choice>
  </mc:AlternateContent>
  <bookViews>
    <workbookView xWindow="0" yWindow="0" windowWidth="28800" windowHeight="12000" tabRatio="596"/>
  </bookViews>
  <sheets>
    <sheet name="Serie 2023" sheetId="6" r:id="rId1"/>
    <sheet name="Hoja1" sheetId="7" r:id="rId2"/>
  </sheets>
  <definedNames>
    <definedName name="_xlnm.Print_Area" localSheetId="0">'Serie 2023'!$A$1:$O$46</definedName>
  </definedNames>
  <calcPr calcId="162913"/>
</workbook>
</file>

<file path=xl/calcChain.xml><?xml version="1.0" encoding="utf-8"?>
<calcChain xmlns="http://schemas.openxmlformats.org/spreadsheetml/2006/main">
  <c r="O26" i="6" l="1"/>
  <c r="K18" i="7" l="1"/>
  <c r="L18" i="7"/>
  <c r="J18" i="7"/>
  <c r="D18" i="6" l="1"/>
  <c r="E18" i="6"/>
  <c r="F18" i="6"/>
  <c r="G18" i="6"/>
  <c r="H18" i="6"/>
  <c r="I18" i="6"/>
  <c r="J18" i="6"/>
  <c r="K18" i="6"/>
  <c r="L18" i="6"/>
  <c r="M18" i="6"/>
  <c r="N18" i="6"/>
  <c r="D15" i="6"/>
  <c r="E15" i="6"/>
  <c r="F15" i="6"/>
  <c r="G15" i="6"/>
  <c r="H15" i="6"/>
  <c r="I15" i="6"/>
  <c r="J15" i="6"/>
  <c r="K15" i="6"/>
  <c r="L15" i="6"/>
  <c r="M15" i="6"/>
  <c r="N15" i="6"/>
  <c r="C18" i="6"/>
  <c r="C15" i="6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21" i="6"/>
  <c r="I14" i="6" l="1"/>
  <c r="H32" i="6" l="1"/>
  <c r="H39" i="6"/>
  <c r="H28" i="6"/>
  <c r="H21" i="6"/>
  <c r="H14" i="6"/>
  <c r="G39" i="6" l="1"/>
  <c r="G32" i="6"/>
  <c r="G28" i="6"/>
  <c r="G21" i="6"/>
  <c r="G14" i="6" l="1"/>
  <c r="F39" i="6"/>
  <c r="F32" i="6"/>
  <c r="F28" i="6"/>
  <c r="F21" i="6"/>
  <c r="F14" i="6"/>
  <c r="E39" i="6" l="1"/>
  <c r="E32" i="6"/>
  <c r="E28" i="6"/>
  <c r="E21" i="6"/>
  <c r="E14" i="6" l="1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F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<sst xmlns="http://schemas.openxmlformats.org/spreadsheetml/2006/main" count="61" uniqueCount="53">
  <si>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</si>
  <si>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</si>
  <si>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</si>
  <si>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</si>
  <si>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</si>
  <si>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</si>
  <si>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</si>
  <si>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</si>
  <si>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</si>
  <si>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</si>
  <si>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</si>
  <si>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</si>
  <si>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</si>
  <si>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</si>
  <si>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</si>
  <si>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</si>
  <si>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</si>
  <si>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</si>
  <si>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</si>
  <si>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</si>
  <si>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</si>
  <si>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</si>
  <si>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</si>
  <si>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</si>
  <si>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</si>
  <si>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</si>
  <si>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</si>
  <si>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</si>
  <si>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</si>
  <si>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</si>
  <si>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</si>
  <si>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</si>
  <si>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</si>
  <si>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</si>
  <si>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</si>
  <si>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</si>
  <si>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</si>
  <si>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</si>
  <si>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</si>
  <si>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</si>
  <si>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</si>
  <si>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</si>
  <si>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</si>
  <si>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</si>
  <si>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</si>
  <si>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</si>
  <si>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</si>
  <si>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</si>
  <si>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</si>
  <si>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</si>
  <si>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</si>
  <si>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2023</t>
  </si>
  <si>
    <t>Acumulado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</si>
</sst>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2023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466725</xdr:colOff>
      <xdr:row>0</xdr:row>
      <xdr:rowOff>66675</xdr:rowOff>
    </xdr:from>
    <xdr:to>
      <xdr:col>15</xdr:col>
      <xdr:colOff>651510</xdr:colOff>
      <xdr:row>2</xdr:row>
      <xdr:rowOff>263525</xdr:rowOff>
    </xdr:to>
    <xdr:pic>
      <xdr:nvPicPr>
        <xdr:cNvPr id="8" name="Imagen 7" descr="L:\JMKT\IMAGEN INSTITUCIONAL\2023\01 LOGOS 2023\01 LOGOS USO EXTERNO ROJO\LOGO COMBINADO - CONVIVENCIA EXTERNA GOBIERNO DE MEXICO 2023-03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66675"/>
          <a:ext cx="4985385" cy="825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4" zoomScaleNormal="100" zoomScaleSheetLayoutView="100" workbookViewId="0">
      <selection activeCell="O9" sqref="O9:O10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0.7109375" style="1" customWidth="1"/>
    <col min="11" max="11" width="12.85546875" style="1" customWidth="1"/>
    <col min="12" max="12" width="10.7109375" style="1" customWidth="1"/>
    <col min="13" max="14" width="10.85546875" style="1" customWidth="1"/>
    <col min="15" max="15" width="16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6" t="s">
        <v>51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</row>
    <row r="4" spans="1:8104" ht="21.75" x14ac:dyDescent="0.2">
      <c r="A4" s="87" t="s">
        <v>37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8104" ht="20.25" x14ac:dyDescent="0.2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8104" s="31" customFormat="1" ht="44.25" customHeight="1" x14ac:dyDescent="0.2">
      <c r="A6" s="84" t="s">
        <v>1</v>
      </c>
      <c r="B6" s="85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129</v>
      </c>
      <c r="D8" s="58">
        <f t="shared" ref="D8:K8" si="0">D9+D10</f>
        <v>130</v>
      </c>
      <c r="E8" s="58">
        <f t="shared" si="0"/>
        <v>138</v>
      </c>
      <c r="F8" s="58">
        <f t="shared" si="0"/>
        <v>123</v>
      </c>
      <c r="G8" s="58">
        <f t="shared" si="0"/>
        <v>128</v>
      </c>
      <c r="H8" s="58">
        <f t="shared" si="0"/>
        <v>131</v>
      </c>
      <c r="I8" s="58">
        <f t="shared" si="0"/>
        <v>132</v>
      </c>
      <c r="J8" s="58">
        <f t="shared" si="0"/>
        <v>133</v>
      </c>
      <c r="K8" s="58">
        <f t="shared" si="0"/>
        <v>0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1044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119</v>
      </c>
      <c r="E9" s="51">
        <v>125</v>
      </c>
      <c r="F9" s="21">
        <v>113</v>
      </c>
      <c r="G9" s="21">
        <v>118</v>
      </c>
      <c r="H9" s="21">
        <v>121</v>
      </c>
      <c r="I9" s="21">
        <v>121</v>
      </c>
      <c r="J9" s="21">
        <v>122</v>
      </c>
      <c r="K9" s="21"/>
      <c r="L9" s="21"/>
      <c r="M9" s="21"/>
      <c r="N9" s="21"/>
      <c r="O9" s="62">
        <f>SUM(C9:N9)</f>
        <v>957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11</v>
      </c>
      <c r="D10" s="51">
        <v>11</v>
      </c>
      <c r="E10" s="51">
        <v>13</v>
      </c>
      <c r="F10" s="21">
        <v>10</v>
      </c>
      <c r="G10" s="21">
        <v>10</v>
      </c>
      <c r="H10" s="21">
        <v>10</v>
      </c>
      <c r="I10" s="21">
        <v>11</v>
      </c>
      <c r="J10" s="21">
        <v>11</v>
      </c>
      <c r="K10" s="21"/>
      <c r="L10" s="21"/>
      <c r="M10" s="21"/>
      <c r="N10" s="21"/>
      <c r="O10" s="62">
        <f>SUM(C10:N10)</f>
        <v>87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2460374</v>
      </c>
      <c r="D14" s="59">
        <f t="shared" ref="D14:H14" si="1">SUM(D15+D18)</f>
        <v>2119319</v>
      </c>
      <c r="E14" s="59">
        <f t="shared" si="1"/>
        <v>2684632</v>
      </c>
      <c r="F14" s="59">
        <f t="shared" si="1"/>
        <v>2080265</v>
      </c>
      <c r="G14" s="59">
        <f t="shared" si="1"/>
        <v>2199974</v>
      </c>
      <c r="H14" s="59">
        <f t="shared" si="1"/>
        <v>2218022</v>
      </c>
      <c r="I14" s="59">
        <f t="shared" ref="I14:N14" si="2">SUM(I15+I18)</f>
        <v>2597657</v>
      </c>
      <c r="J14" s="59">
        <f t="shared" si="2"/>
        <v>2608695</v>
      </c>
      <c r="K14" s="59">
        <f t="shared" si="2"/>
        <v>0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18968938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2077312</v>
      </c>
      <c r="D15" s="55">
        <f t="shared" ref="D15:N15" si="4">SUM(D16:D17)</f>
        <v>1735722</v>
      </c>
      <c r="E15" s="55">
        <f t="shared" si="4"/>
        <v>2288396</v>
      </c>
      <c r="F15" s="55">
        <f t="shared" si="4"/>
        <v>1626968</v>
      </c>
      <c r="G15" s="55">
        <f t="shared" si="4"/>
        <v>1960338</v>
      </c>
      <c r="H15" s="55">
        <f t="shared" si="4"/>
        <v>1891832</v>
      </c>
      <c r="I15" s="55">
        <f t="shared" si="4"/>
        <v>2329417</v>
      </c>
      <c r="J15" s="55">
        <f t="shared" si="4"/>
        <v>2216098</v>
      </c>
      <c r="K15" s="55">
        <f t="shared" si="4"/>
        <v>0</v>
      </c>
      <c r="L15" s="55">
        <f t="shared" si="4"/>
        <v>0</v>
      </c>
      <c r="M15" s="55">
        <f t="shared" si="4"/>
        <v>0</v>
      </c>
      <c r="N15" s="55">
        <f t="shared" si="4"/>
        <v>0</v>
      </c>
      <c r="O15" s="65">
        <f t="shared" si="3"/>
        <v>16126083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1293105</v>
      </c>
      <c r="D16" s="57">
        <v>1333878</v>
      </c>
      <c r="E16" s="53">
        <v>1722414</v>
      </c>
      <c r="F16" s="21">
        <v>1110692</v>
      </c>
      <c r="G16" s="21">
        <v>1390382</v>
      </c>
      <c r="H16" s="21">
        <v>1400164</v>
      </c>
      <c r="I16" s="21">
        <v>1702954</v>
      </c>
      <c r="J16" s="21">
        <v>1548311</v>
      </c>
      <c r="K16" s="53"/>
      <c r="L16" s="21"/>
      <c r="M16" s="21"/>
      <c r="N16" s="21"/>
      <c r="O16" s="62">
        <f t="shared" si="3"/>
        <v>11501900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784207</v>
      </c>
      <c r="D17" s="57">
        <v>401844</v>
      </c>
      <c r="E17" s="53">
        <v>565982</v>
      </c>
      <c r="F17" s="21">
        <v>516276</v>
      </c>
      <c r="G17" s="21">
        <v>569956</v>
      </c>
      <c r="H17" s="21">
        <v>491668</v>
      </c>
      <c r="I17" s="21">
        <v>626463</v>
      </c>
      <c r="J17" s="21">
        <v>667787</v>
      </c>
      <c r="K17" s="53"/>
      <c r="L17" s="21"/>
      <c r="M17" s="21"/>
      <c r="N17" s="21"/>
      <c r="O17" s="62">
        <f t="shared" si="3"/>
        <v>4624183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383062</v>
      </c>
      <c r="D18" s="55">
        <f t="shared" ref="D18:N18" si="5">SUM(D19:D20)</f>
        <v>383597</v>
      </c>
      <c r="E18" s="55">
        <f t="shared" si="5"/>
        <v>396236</v>
      </c>
      <c r="F18" s="55">
        <f t="shared" si="5"/>
        <v>453297</v>
      </c>
      <c r="G18" s="55">
        <f t="shared" si="5"/>
        <v>239636</v>
      </c>
      <c r="H18" s="55">
        <f t="shared" si="5"/>
        <v>326190</v>
      </c>
      <c r="I18" s="55">
        <f t="shared" si="5"/>
        <v>268240</v>
      </c>
      <c r="J18" s="55">
        <f t="shared" si="5"/>
        <v>392597</v>
      </c>
      <c r="K18" s="55">
        <f t="shared" si="5"/>
        <v>0</v>
      </c>
      <c r="L18" s="55">
        <f t="shared" si="5"/>
        <v>0</v>
      </c>
      <c r="M18" s="55">
        <f t="shared" si="5"/>
        <v>0</v>
      </c>
      <c r="N18" s="55">
        <f t="shared" si="5"/>
        <v>0</v>
      </c>
      <c r="O18" s="65">
        <f t="shared" si="3"/>
        <v>2842855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358378</v>
      </c>
      <c r="D19" s="57">
        <v>356674</v>
      </c>
      <c r="E19" s="53">
        <v>357447</v>
      </c>
      <c r="F19" s="21">
        <v>453297</v>
      </c>
      <c r="G19" s="21">
        <v>237366</v>
      </c>
      <c r="H19" s="21">
        <v>314687</v>
      </c>
      <c r="I19" s="21">
        <v>252310</v>
      </c>
      <c r="J19" s="21">
        <v>370778</v>
      </c>
      <c r="K19" s="53"/>
      <c r="L19" s="21"/>
      <c r="M19" s="21"/>
      <c r="N19" s="21"/>
      <c r="O19" s="62">
        <f t="shared" si="3"/>
        <v>2700937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24684</v>
      </c>
      <c r="D20" s="57">
        <v>26923</v>
      </c>
      <c r="E20" s="53">
        <v>38789</v>
      </c>
      <c r="F20" s="21">
        <v>0</v>
      </c>
      <c r="G20" s="21">
        <v>2270</v>
      </c>
      <c r="H20" s="21">
        <v>11503</v>
      </c>
      <c r="I20" s="21">
        <v>15930</v>
      </c>
      <c r="J20" s="21">
        <v>21819</v>
      </c>
      <c r="K20" s="53"/>
      <c r="L20" s="21"/>
      <c r="M20" s="21"/>
      <c r="N20" s="21"/>
      <c r="O20" s="62">
        <f t="shared" si="3"/>
        <v>141918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2460374</v>
      </c>
      <c r="D21" s="59">
        <f t="shared" si="6"/>
        <v>2119319</v>
      </c>
      <c r="E21" s="59">
        <f t="shared" si="6"/>
        <v>2684632</v>
      </c>
      <c r="F21" s="59">
        <f t="shared" si="6"/>
        <v>2080265</v>
      </c>
      <c r="G21" s="59">
        <f t="shared" si="6"/>
        <v>2199974</v>
      </c>
      <c r="H21" s="59">
        <f t="shared" si="6"/>
        <v>2218022</v>
      </c>
      <c r="I21" s="59">
        <f t="shared" si="6"/>
        <v>2597657</v>
      </c>
      <c r="J21" s="59">
        <f t="shared" si="6"/>
        <v>2608695</v>
      </c>
      <c r="K21" s="59">
        <f t="shared" si="6"/>
        <v>0</v>
      </c>
      <c r="L21" s="59">
        <f t="shared" si="6"/>
        <v>0</v>
      </c>
      <c r="M21" s="59">
        <f t="shared" si="6"/>
        <v>0</v>
      </c>
      <c r="N21" s="59">
        <f t="shared" si="6"/>
        <v>0</v>
      </c>
      <c r="O21" s="72">
        <f t="shared" ref="O21:O27" si="7">SUM(C21:N21)</f>
        <v>18968938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332758</v>
      </c>
      <c r="D22" s="53">
        <v>137922</v>
      </c>
      <c r="E22" s="53">
        <v>366200</v>
      </c>
      <c r="F22" s="21">
        <v>197658</v>
      </c>
      <c r="G22" s="21">
        <v>318775</v>
      </c>
      <c r="H22" s="21">
        <v>236843</v>
      </c>
      <c r="I22" s="21">
        <v>297054</v>
      </c>
      <c r="J22" s="21">
        <v>291990</v>
      </c>
      <c r="K22" s="53"/>
      <c r="L22" s="21"/>
      <c r="M22" s="21"/>
      <c r="N22" s="21"/>
      <c r="O22" s="62">
        <f t="shared" si="7"/>
        <v>2179200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859755</v>
      </c>
      <c r="D23" s="53">
        <v>785015</v>
      </c>
      <c r="E23" s="53">
        <v>757301</v>
      </c>
      <c r="F23" s="21">
        <v>754106</v>
      </c>
      <c r="G23" s="21">
        <v>828463</v>
      </c>
      <c r="H23" s="21">
        <v>936206</v>
      </c>
      <c r="I23" s="21">
        <v>1006170</v>
      </c>
      <c r="J23" s="21">
        <v>983162</v>
      </c>
      <c r="K23" s="53"/>
      <c r="L23" s="21"/>
      <c r="M23" s="21"/>
      <c r="N23" s="21"/>
      <c r="O23" s="62">
        <f t="shared" si="7"/>
        <v>6910178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31890</v>
      </c>
      <c r="D24" s="53">
        <v>38899</v>
      </c>
      <c r="E24" s="53">
        <v>0</v>
      </c>
      <c r="F24" s="21">
        <v>0</v>
      </c>
      <c r="G24" s="21">
        <v>55000</v>
      </c>
      <c r="H24" s="21">
        <v>38240</v>
      </c>
      <c r="I24" s="21">
        <v>0</v>
      </c>
      <c r="J24" s="21">
        <v>55000</v>
      </c>
      <c r="K24" s="53"/>
      <c r="L24" s="21"/>
      <c r="M24" s="21"/>
      <c r="N24" s="21"/>
      <c r="O24" s="62">
        <f t="shared" si="7"/>
        <v>219029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1070914</v>
      </c>
      <c r="D25" s="53">
        <v>991314</v>
      </c>
      <c r="E25" s="53">
        <v>1357594</v>
      </c>
      <c r="F25" s="21">
        <v>955308</v>
      </c>
      <c r="G25" s="21">
        <v>861181</v>
      </c>
      <c r="H25" s="21">
        <v>870476</v>
      </c>
      <c r="I25" s="21">
        <v>1141800</v>
      </c>
      <c r="J25" s="21">
        <v>1084212</v>
      </c>
      <c r="K25" s="53"/>
      <c r="L25" s="21"/>
      <c r="M25" s="21"/>
      <c r="N25" s="21"/>
      <c r="O25" s="62">
        <f>SUM(C25:N25)</f>
        <v>8332799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45398</v>
      </c>
      <c r="D26" s="53">
        <v>56338</v>
      </c>
      <c r="E26" s="53">
        <v>50748</v>
      </c>
      <c r="F26" s="21">
        <v>43057</v>
      </c>
      <c r="G26" s="21">
        <v>31456</v>
      </c>
      <c r="H26" s="21">
        <v>67610</v>
      </c>
      <c r="I26" s="21">
        <v>79457</v>
      </c>
      <c r="J26" s="21">
        <v>91242</v>
      </c>
      <c r="K26" s="53"/>
      <c r="L26" s="21"/>
      <c r="M26" s="21"/>
      <c r="N26" s="21"/>
      <c r="O26" s="62">
        <f>SUM(C26:N26)</f>
        <v>465306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119659</v>
      </c>
      <c r="D27" s="53">
        <v>109831</v>
      </c>
      <c r="E27" s="53">
        <v>152789</v>
      </c>
      <c r="F27" s="21">
        <v>130136</v>
      </c>
      <c r="G27" s="21">
        <v>105099</v>
      </c>
      <c r="H27" s="21">
        <v>68647</v>
      </c>
      <c r="I27" s="21">
        <v>73176</v>
      </c>
      <c r="J27" s="21">
        <v>103089</v>
      </c>
      <c r="K27" s="53"/>
      <c r="L27" s="21"/>
      <c r="M27" s="21"/>
      <c r="N27" s="21"/>
      <c r="O27" s="62">
        <f t="shared" si="7"/>
        <v>862426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131275</v>
      </c>
      <c r="D28" s="59">
        <f t="shared" si="8"/>
        <v>137959</v>
      </c>
      <c r="E28" s="59">
        <f t="shared" si="8"/>
        <v>127986</v>
      </c>
      <c r="F28" s="59">
        <f t="shared" si="8"/>
        <v>130052</v>
      </c>
      <c r="G28" s="59">
        <f t="shared" si="8"/>
        <v>145164</v>
      </c>
      <c r="H28" s="59">
        <f t="shared" si="8"/>
        <v>161560</v>
      </c>
      <c r="I28" s="59">
        <f t="shared" si="8"/>
        <v>168461</v>
      </c>
      <c r="J28" s="59">
        <f t="shared" si="8"/>
        <v>173491</v>
      </c>
      <c r="K28" s="59">
        <f t="shared" si="8"/>
        <v>0</v>
      </c>
      <c r="L28" s="59">
        <f t="shared" si="8"/>
        <v>0</v>
      </c>
      <c r="M28" s="59">
        <f t="shared" si="8"/>
        <v>0</v>
      </c>
      <c r="N28" s="59">
        <f t="shared" si="8"/>
        <v>0</v>
      </c>
      <c r="O28" s="72">
        <f>SUM(C28:N28)</f>
        <v>1175948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45690</v>
      </c>
      <c r="D29" s="53">
        <v>40593</v>
      </c>
      <c r="E29" s="53">
        <v>43308</v>
      </c>
      <c r="F29" s="53">
        <v>41163</v>
      </c>
      <c r="G29" s="53">
        <v>51748</v>
      </c>
      <c r="H29" s="53">
        <v>60383</v>
      </c>
      <c r="I29" s="53">
        <v>64418</v>
      </c>
      <c r="J29" s="53">
        <v>62567</v>
      </c>
      <c r="K29" s="53"/>
      <c r="L29" s="53"/>
      <c r="M29" s="53"/>
      <c r="N29" s="53"/>
      <c r="O29" s="62">
        <f>SUM(C29:N29)</f>
        <v>409870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32968</v>
      </c>
      <c r="D30" s="53">
        <v>50417</v>
      </c>
      <c r="E30" s="53">
        <v>33638</v>
      </c>
      <c r="F30" s="53">
        <v>36304</v>
      </c>
      <c r="G30" s="53">
        <v>46195</v>
      </c>
      <c r="H30" s="53">
        <v>43268</v>
      </c>
      <c r="I30" s="53">
        <v>57814</v>
      </c>
      <c r="J30" s="53">
        <v>54910</v>
      </c>
      <c r="K30" s="53"/>
      <c r="L30" s="53"/>
      <c r="M30" s="53"/>
      <c r="N30" s="53"/>
      <c r="O30" s="62">
        <f>SUM(C30:N30)</f>
        <v>355514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52617</v>
      </c>
      <c r="D31" s="53">
        <v>46949</v>
      </c>
      <c r="E31" s="53">
        <v>51040</v>
      </c>
      <c r="F31" s="53">
        <v>52585</v>
      </c>
      <c r="G31" s="53">
        <v>47221</v>
      </c>
      <c r="H31" s="53">
        <v>57909</v>
      </c>
      <c r="I31" s="53">
        <v>46229</v>
      </c>
      <c r="J31" s="53">
        <v>56014</v>
      </c>
      <c r="K31" s="53"/>
      <c r="L31" s="53"/>
      <c r="M31" s="53"/>
      <c r="N31" s="53"/>
      <c r="O31" s="62">
        <f>SUM(C31:N31)</f>
        <v>410564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131275</v>
      </c>
      <c r="D32" s="59">
        <f t="shared" si="9"/>
        <v>137959</v>
      </c>
      <c r="E32" s="59">
        <f t="shared" si="9"/>
        <v>127986</v>
      </c>
      <c r="F32" s="59">
        <f t="shared" si="9"/>
        <v>130052</v>
      </c>
      <c r="G32" s="59">
        <f t="shared" si="9"/>
        <v>145164</v>
      </c>
      <c r="H32" s="59">
        <f t="shared" si="9"/>
        <v>161560</v>
      </c>
      <c r="I32" s="59">
        <f t="shared" si="9"/>
        <v>168461</v>
      </c>
      <c r="J32" s="59">
        <f t="shared" si="9"/>
        <v>173491</v>
      </c>
      <c r="K32" s="59">
        <f t="shared" si="9"/>
        <v>0</v>
      </c>
      <c r="L32" s="59">
        <f t="shared" si="9"/>
        <v>0</v>
      </c>
      <c r="M32" s="59">
        <f t="shared" si="9"/>
        <v>0</v>
      </c>
      <c r="N32" s="59">
        <f t="shared" si="9"/>
        <v>0</v>
      </c>
      <c r="O32" s="72">
        <f t="shared" ref="O32" si="10">SUM(O33:O38)</f>
        <v>1175948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43651</v>
      </c>
      <c r="D33" s="21">
        <v>39853</v>
      </c>
      <c r="E33" s="21">
        <v>42434</v>
      </c>
      <c r="F33" s="21">
        <v>40889</v>
      </c>
      <c r="G33" s="21">
        <v>50953</v>
      </c>
      <c r="H33" s="21">
        <v>59887</v>
      </c>
      <c r="I33" s="21">
        <v>63325</v>
      </c>
      <c r="J33" s="21">
        <v>60650</v>
      </c>
      <c r="K33" s="21"/>
      <c r="L33" s="21"/>
      <c r="M33" s="21"/>
      <c r="N33" s="21"/>
      <c r="O33" s="62">
        <f t="shared" ref="O33:O38" si="11">SUM(C33:N33)</f>
        <v>401642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2039</v>
      </c>
      <c r="D34" s="21">
        <v>740</v>
      </c>
      <c r="E34" s="21">
        <v>874</v>
      </c>
      <c r="F34" s="21">
        <v>274</v>
      </c>
      <c r="G34" s="21">
        <v>795</v>
      </c>
      <c r="H34" s="21">
        <v>496</v>
      </c>
      <c r="I34" s="21">
        <v>1093</v>
      </c>
      <c r="J34" s="21">
        <v>1917</v>
      </c>
      <c r="K34" s="21"/>
      <c r="L34" s="21"/>
      <c r="M34" s="21"/>
      <c r="N34" s="21"/>
      <c r="O34" s="62">
        <f t="shared" si="11"/>
        <v>8228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3275</v>
      </c>
      <c r="D35" s="21">
        <v>4198</v>
      </c>
      <c r="E35" s="21">
        <v>3862</v>
      </c>
      <c r="F35" s="21">
        <v>3069</v>
      </c>
      <c r="G35" s="21">
        <v>3905</v>
      </c>
      <c r="H35" s="21">
        <v>4488</v>
      </c>
      <c r="I35" s="21">
        <v>4111</v>
      </c>
      <c r="J35" s="21">
        <v>5661</v>
      </c>
      <c r="K35" s="21"/>
      <c r="L35" s="21"/>
      <c r="M35" s="21"/>
      <c r="N35" s="21"/>
      <c r="O35" s="62">
        <f t="shared" si="11"/>
        <v>32569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29693</v>
      </c>
      <c r="D36" s="21">
        <v>46219</v>
      </c>
      <c r="E36" s="21">
        <v>29776</v>
      </c>
      <c r="F36" s="21">
        <v>33235</v>
      </c>
      <c r="G36" s="21">
        <v>42290</v>
      </c>
      <c r="H36" s="21">
        <v>38780</v>
      </c>
      <c r="I36" s="21">
        <v>53703</v>
      </c>
      <c r="J36" s="21">
        <v>49249</v>
      </c>
      <c r="K36" s="21"/>
      <c r="L36" s="21"/>
      <c r="M36" s="21"/>
      <c r="N36" s="21"/>
      <c r="O36" s="62">
        <f t="shared" si="11"/>
        <v>322945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35242</v>
      </c>
      <c r="D37" s="21">
        <v>29960</v>
      </c>
      <c r="E37" s="21">
        <v>26310</v>
      </c>
      <c r="F37" s="21">
        <v>28071</v>
      </c>
      <c r="G37" s="21">
        <v>27401</v>
      </c>
      <c r="H37" s="21">
        <v>29678</v>
      </c>
      <c r="I37" s="21">
        <v>32805</v>
      </c>
      <c r="J37" s="21">
        <v>33461</v>
      </c>
      <c r="K37" s="21"/>
      <c r="L37" s="21"/>
      <c r="M37" s="21"/>
      <c r="N37" s="21"/>
      <c r="O37" s="62">
        <f t="shared" si="11"/>
        <v>242928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17375</v>
      </c>
      <c r="D38" s="21">
        <v>16989</v>
      </c>
      <c r="E38" s="21">
        <v>24730</v>
      </c>
      <c r="F38" s="21">
        <v>24514</v>
      </c>
      <c r="G38" s="21">
        <v>19820</v>
      </c>
      <c r="H38" s="21">
        <v>28231</v>
      </c>
      <c r="I38" s="21">
        <v>13424</v>
      </c>
      <c r="J38" s="21">
        <v>22553</v>
      </c>
      <c r="K38" s="21"/>
      <c r="L38" s="21"/>
      <c r="M38" s="21"/>
      <c r="N38" s="21"/>
      <c r="O38" s="62">
        <f t="shared" si="11"/>
        <v>167636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2">SUM(C40:C42)</f>
        <v>56983</v>
      </c>
      <c r="D39" s="59">
        <f t="shared" si="12"/>
        <v>48874</v>
      </c>
      <c r="E39" s="59">
        <f t="shared" si="12"/>
        <v>74790</v>
      </c>
      <c r="F39" s="59">
        <f t="shared" si="12"/>
        <v>50536</v>
      </c>
      <c r="G39" s="59">
        <f t="shared" si="12"/>
        <v>70635</v>
      </c>
      <c r="H39" s="59">
        <f t="shared" si="12"/>
        <v>55793</v>
      </c>
      <c r="I39" s="59">
        <f t="shared" si="12"/>
        <v>53147</v>
      </c>
      <c r="J39" s="59">
        <f t="shared" si="12"/>
        <v>45947</v>
      </c>
      <c r="K39" s="59">
        <f t="shared" si="12"/>
        <v>0</v>
      </c>
      <c r="L39" s="59">
        <f t="shared" si="12"/>
        <v>0</v>
      </c>
      <c r="M39" s="59">
        <f t="shared" si="12"/>
        <v>0</v>
      </c>
      <c r="N39" s="59">
        <f t="shared" si="12"/>
        <v>0</v>
      </c>
      <c r="O39" s="72">
        <f t="shared" ref="O39" si="13">O40+O41+O42</f>
        <v>456705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39635</v>
      </c>
      <c r="D40" s="53">
        <v>28217</v>
      </c>
      <c r="E40" s="53">
        <v>43546</v>
      </c>
      <c r="F40" s="21">
        <v>28825</v>
      </c>
      <c r="G40" s="21">
        <v>44375</v>
      </c>
      <c r="H40" s="21">
        <v>29307</v>
      </c>
      <c r="I40" s="21">
        <v>31387</v>
      </c>
      <c r="J40" s="21">
        <v>26534</v>
      </c>
      <c r="K40" s="53"/>
      <c r="L40" s="21"/>
      <c r="M40" s="21"/>
      <c r="N40" s="21"/>
      <c r="O40" s="62">
        <f t="shared" ref="O40:O42" si="14">SUM(C40:N40)</f>
        <v>271826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17255</v>
      </c>
      <c r="D41" s="53">
        <v>16869</v>
      </c>
      <c r="E41" s="53">
        <v>31174</v>
      </c>
      <c r="F41" s="21">
        <v>21625</v>
      </c>
      <c r="G41" s="21">
        <v>26244</v>
      </c>
      <c r="H41" s="21">
        <v>26478</v>
      </c>
      <c r="I41" s="21">
        <v>21752</v>
      </c>
      <c r="J41" s="21">
        <v>19413</v>
      </c>
      <c r="K41" s="53"/>
      <c r="L41" s="21"/>
      <c r="M41" s="21"/>
      <c r="N41" s="21"/>
      <c r="O41" s="62">
        <f t="shared" si="14"/>
        <v>180810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93</v>
      </c>
      <c r="D42" s="53">
        <v>3788</v>
      </c>
      <c r="E42" s="53">
        <v>70</v>
      </c>
      <c r="F42" s="21">
        <v>86</v>
      </c>
      <c r="G42" s="21">
        <v>16</v>
      </c>
      <c r="H42" s="21">
        <v>8</v>
      </c>
      <c r="I42" s="21">
        <v>8</v>
      </c>
      <c r="J42" s="21">
        <v>0</v>
      </c>
      <c r="K42" s="53"/>
      <c r="L42" s="21"/>
      <c r="M42" s="21"/>
      <c r="N42" s="21"/>
      <c r="O42" s="62">
        <f t="shared" si="14"/>
        <v>4069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J13:L18"/>
  <sheetViews>
    <sheetView workbookViewId="0">
      <selection activeCell="L18" sqref="L18"/>
    </sheetView>
  </sheetViews>
  <sheetFormatPr baseColWidth="10" defaultRowHeight="12.75" x14ac:dyDescent="0.2"/>
  <sheetData>
    <row r="13" spans="10:12" x14ac:dyDescent="0.2">
      <c r="J13">
        <v>43298</v>
      </c>
      <c r="K13">
        <v>41531</v>
      </c>
      <c r="L13">
        <v>18809</v>
      </c>
    </row>
    <row r="14" spans="10:12" x14ac:dyDescent="0.2">
      <c r="J14">
        <v>21120</v>
      </c>
      <c r="K14">
        <v>16283</v>
      </c>
      <c r="L14">
        <v>27420</v>
      </c>
    </row>
    <row r="18" spans="10:12" x14ac:dyDescent="0.2">
      <c r="J18">
        <f>SUM(J13:J17)</f>
        <v>64418</v>
      </c>
      <c r="K18">
        <f t="shared" ref="K18:L18" si="0">SUM(K13:K17)</f>
        <v>57814</v>
      </c>
      <c r="L18">
        <f t="shared" si="0"/>
        <v>46229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2023</vt:lpstr>
      <vt:lpstr>Hoja1</vt:lpstr>
      <vt:lpstr>'Serie 2023'!Área_de_impresión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2023-09-20T21:55:26Z</dcterms:modified>
</cp:coreProperties>
</file>