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1\04_ABRIL\"/>
    </mc:Choice>
  </mc:AlternateContent>
  <bookViews>
    <workbookView xWindow="0" yWindow="0" windowWidth="28800" windowHeight="12000" tabRatio="596"/>
  </bookViews>
  <sheets>
    <sheet name="Serie 2021" sheetId="6" r:id="rId1"/>
    <sheet name="Hoja1" sheetId="7" r:id="rId2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F39" i="6" l="1"/>
  <c r="F32" i="6"/>
  <c r="F28" i="6"/>
  <c r="F21" i="6"/>
  <c r="F18" i="6"/>
  <c r="F14" i="6"/>
  <c r="F15" i="6"/>
  <c r="E39" i="6" l="1"/>
  <c r="E32" i="6"/>
  <c r="E28" i="6"/>
  <c r="E21" i="6"/>
  <c r="E18" i="6"/>
  <c r="E15" i="6"/>
  <c r="E14" i="6" l="1"/>
  <c r="D21" i="6" l="1"/>
  <c r="D18" i="6"/>
  <c r="D14" i="6" s="1"/>
  <c r="D15" i="6"/>
  <c r="D32" i="6"/>
  <c r="D28" i="6"/>
  <c r="D39" i="6"/>
  <c r="C21" i="6" l="1"/>
  <c r="C28" i="6"/>
  <c r="C18" i="6"/>
  <c r="C15" i="6"/>
  <c r="C14" i="6" l="1"/>
  <c r="C39" i="6"/>
  <c r="C32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<sst xmlns="http://schemas.openxmlformats.org/spreadsheetml/2006/main" count="70" uniqueCount="62">
  <si>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</si>
  <si>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</si>
  <si>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</si>
  <si>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</si>
  <si>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</si>
  <si>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</si>
  <si>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</si>
  <si>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</si>
  <si>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</si>
  <si>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</si>
  <si>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</si>
  <si>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</si>
  <si>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</si>
  <si>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</si>
  <si>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</si>
  <si>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</si>
  <si>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</si>
  <si>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</si>
  <si>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</si>
  <si>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</si>
  <si>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</si>
  <si>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</si>
  <si>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</si>
  <si>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</si>
  <si>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</si>
  <si>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</si>
  <si>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</si>
  <si>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</si>
  <si>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</si>
  <si>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</si>
  <si>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</si>
  <si>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</si>
  <si>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</si>
  <si>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</si>
  <si>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</si>
  <si>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</si>
  <si>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</si>
  <si>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</si>
  <si>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</si>
  <si>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</si>
  <si>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</si>
  <si>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</si>
  <si>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</si>
  <si>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</si>
  <si>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</si>
  <si>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</si>
  <si>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</si>
  <si>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</si>
  <si>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</si>
  <si>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</si>
  <si>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</si>
  <si>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2021</t>
  </si>
  <si>
    <t>Acumulado 2021</t>
  </si>
  <si>
    <t>ofelio</t>
  </si>
  <si>
    <t>margarita</t>
  </si>
  <si>
    <t>clau</t>
  </si>
  <si>
    <t>cristi</t>
  </si>
  <si>
    <t>mayra</t>
  </si>
  <si>
    <t>adalid</t>
  </si>
  <si>
    <t>Miguel</t>
  </si>
  <si>
    <t>andreina</t>
  </si>
  <si>
    <t>Hend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</si>
</sst>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b/>
      <sz val="20"/>
      <color rgb="FF2F5850"/>
      <name val="Montserrat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2F585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0" fontId="19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0" fontId="0" fillId="7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2021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  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Administración Portuaria Integral </a:t>
          </a:r>
          <a:endParaRPr lang="es-MX" sz="1050" b="1">
            <a:solidFill>
              <a:schemeClr val="bg1"/>
            </a:solidFill>
            <a:latin typeface="Montserrat" panose="00000500000000000000" pitchFamily="2" charset="0"/>
          </a:endParaRPr>
        </a:p>
        <a:p>
          <a:pPr algn="l"/>
          <a:r>
            <a:rPr lang="es-MX" sz="1050">
              <a:solidFill>
                <a:schemeClr val="bg1"/>
              </a:solidFill>
              <a:latin typeface="Montserrat" panose="00000500000000000000" pitchFamily="2" charset="0"/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626857</xdr:colOff>
      <xdr:row>0</xdr:row>
      <xdr:rowOff>57979</xdr:rowOff>
    </xdr:from>
    <xdr:to>
      <xdr:col>14</xdr:col>
      <xdr:colOff>999876</xdr:colOff>
      <xdr:row>4</xdr:row>
      <xdr:rowOff>173936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748" y="57979"/>
          <a:ext cx="4257563" cy="1408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zoomScale="115" zoomScaleNormal="100" zoomScaleSheetLayoutView="115" workbookViewId="0">
      <selection activeCell="I22" sqref="I22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8" width="11.42578125" style="32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8" t="s">
        <v>51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8104" ht="21.75" x14ac:dyDescent="0.2">
      <c r="A4" s="89" t="s">
        <v>37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8104" ht="20.25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8104" s="33" customFormat="1" ht="32.25" customHeight="1" x14ac:dyDescent="0.2">
      <c r="A6" s="86" t="s">
        <v>1</v>
      </c>
      <c r="B6" s="87"/>
      <c r="C6" s="70" t="s">
        <v>39</v>
      </c>
      <c r="D6" s="70" t="s">
        <v>40</v>
      </c>
      <c r="E6" s="70" t="s">
        <v>41</v>
      </c>
      <c r="F6" s="70" t="s">
        <v>42</v>
      </c>
      <c r="G6" s="70" t="s">
        <v>43</v>
      </c>
      <c r="H6" s="70" t="s">
        <v>44</v>
      </c>
      <c r="I6" s="70" t="s">
        <v>45</v>
      </c>
      <c r="J6" s="70" t="s">
        <v>46</v>
      </c>
      <c r="K6" s="70" t="s">
        <v>47</v>
      </c>
      <c r="L6" s="70" t="s">
        <v>48</v>
      </c>
      <c r="M6" s="70" t="s">
        <v>49</v>
      </c>
      <c r="N6" s="70" t="s">
        <v>50</v>
      </c>
      <c r="O6" s="71" t="s">
        <v>52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75" t="s">
        <v>17</v>
      </c>
      <c r="B8" s="74"/>
      <c r="C8" s="61">
        <f>C9+C10</f>
        <v>106</v>
      </c>
      <c r="D8" s="61">
        <f t="shared" ref="D8:N8" si="0">D9+D10</f>
        <v>107</v>
      </c>
      <c r="E8" s="61">
        <f t="shared" si="0"/>
        <v>118</v>
      </c>
      <c r="F8" s="61">
        <f t="shared" si="0"/>
        <v>116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78">
        <f>SUM(C8:N8)</f>
        <v>447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93</v>
      </c>
      <c r="D9" s="53">
        <v>96</v>
      </c>
      <c r="E9" s="53">
        <v>109</v>
      </c>
      <c r="F9" s="22">
        <v>104</v>
      </c>
      <c r="G9" s="22"/>
      <c r="H9" s="22"/>
      <c r="I9" s="22"/>
      <c r="J9" s="22"/>
      <c r="K9" s="22"/>
      <c r="L9" s="22"/>
      <c r="M9" s="22"/>
      <c r="N9" s="22"/>
      <c r="O9" s="66">
        <f>SUM(C9:N9)</f>
        <v>402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13</v>
      </c>
      <c r="D10" s="53">
        <v>11</v>
      </c>
      <c r="E10" s="53">
        <v>9</v>
      </c>
      <c r="F10" s="22">
        <v>12</v>
      </c>
      <c r="G10" s="22"/>
      <c r="H10" s="22"/>
      <c r="I10" s="22"/>
      <c r="J10" s="22"/>
      <c r="K10" s="22"/>
      <c r="L10" s="22"/>
      <c r="M10" s="22"/>
      <c r="N10" s="22"/>
      <c r="O10" s="66">
        <f>SUM(C10:N10)</f>
        <v>45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65" t="s">
        <v>18</v>
      </c>
      <c r="C11" s="80" t="s">
        <v>35</v>
      </c>
      <c r="D11" s="80">
        <v>0</v>
      </c>
      <c r="E11" s="80">
        <v>0</v>
      </c>
      <c r="F11" s="80">
        <v>0</v>
      </c>
      <c r="G11" s="30"/>
      <c r="H11" s="30"/>
      <c r="I11" s="30"/>
      <c r="J11" s="30"/>
      <c r="K11" s="30"/>
      <c r="L11" s="30"/>
      <c r="M11" s="30"/>
      <c r="N11" s="30"/>
      <c r="O11" s="67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65" t="s">
        <v>19</v>
      </c>
      <c r="C12" s="80" t="s">
        <v>35</v>
      </c>
      <c r="D12" s="80">
        <v>0</v>
      </c>
      <c r="E12" s="80">
        <v>0</v>
      </c>
      <c r="F12" s="80">
        <v>0</v>
      </c>
      <c r="G12" s="30"/>
      <c r="H12" s="30"/>
      <c r="I12" s="30"/>
      <c r="J12" s="30"/>
      <c r="K12" s="30"/>
      <c r="L12" s="30"/>
      <c r="M12" s="30"/>
      <c r="N12" s="30"/>
      <c r="O12" s="67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5" t="s">
        <v>25</v>
      </c>
      <c r="B13" s="17"/>
      <c r="C13" s="54"/>
      <c r="D13" s="54"/>
      <c r="E13" s="54"/>
      <c r="F13" s="18"/>
      <c r="G13" s="18"/>
      <c r="H13" s="18"/>
      <c r="I13" s="18"/>
      <c r="J13" s="18"/>
      <c r="K13" s="18"/>
      <c r="L13" s="18"/>
      <c r="M13" s="18"/>
      <c r="N13" s="18"/>
      <c r="O13" s="68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23</v>
      </c>
      <c r="B14" s="74" t="s">
        <v>2</v>
      </c>
      <c r="C14" s="62">
        <f>SUM(C15+C18)</f>
        <v>1919053.7</v>
      </c>
      <c r="D14" s="62">
        <f>SUM(D15+D18)</f>
        <v>1454951</v>
      </c>
      <c r="E14" s="62">
        <f>SUM(E15+E18)</f>
        <v>1858074</v>
      </c>
      <c r="F14" s="62">
        <f>SUM(F15+F18)</f>
        <v>2327595</v>
      </c>
      <c r="G14" s="62"/>
      <c r="H14" s="62"/>
      <c r="I14" s="62"/>
      <c r="J14" s="62"/>
      <c r="K14" s="62"/>
      <c r="L14" s="62"/>
      <c r="M14" s="62"/>
      <c r="N14" s="62"/>
      <c r="O14" s="78">
        <f t="shared" ref="O14:O20" si="1">SUM(C14:N14)</f>
        <v>7559673.7000000002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7">
        <f>SUM(C16:C17)</f>
        <v>1411329.7</v>
      </c>
      <c r="D15" s="57">
        <f>SUM(D16:D17)</f>
        <v>1163049</v>
      </c>
      <c r="E15" s="57">
        <f>SUM(E16:E17)</f>
        <v>1457765</v>
      </c>
      <c r="F15" s="57">
        <f>SUM(F16:F17)</f>
        <v>1856286</v>
      </c>
      <c r="G15" s="57"/>
      <c r="H15" s="57"/>
      <c r="I15" s="58"/>
      <c r="J15" s="57"/>
      <c r="K15" s="58"/>
      <c r="L15" s="58"/>
      <c r="M15" s="58"/>
      <c r="N15" s="58"/>
      <c r="O15" s="69">
        <f t="shared" si="1"/>
        <v>5888429.7000000002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0">
        <v>938803.7</v>
      </c>
      <c r="D16" s="60">
        <v>743045</v>
      </c>
      <c r="E16" s="55">
        <v>837773</v>
      </c>
      <c r="F16" s="22">
        <v>1281290</v>
      </c>
      <c r="G16" s="22"/>
      <c r="H16" s="22"/>
      <c r="I16" s="22"/>
      <c r="J16" s="22"/>
      <c r="K16" s="55"/>
      <c r="L16" s="22"/>
      <c r="M16" s="22"/>
      <c r="N16" s="22"/>
      <c r="O16" s="66">
        <f t="shared" si="1"/>
        <v>3800911.7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0">
        <v>472526</v>
      </c>
      <c r="D17" s="60">
        <v>420004</v>
      </c>
      <c r="E17" s="55">
        <v>619992</v>
      </c>
      <c r="F17" s="22">
        <v>574996</v>
      </c>
      <c r="G17" s="22"/>
      <c r="H17" s="22"/>
      <c r="I17" s="22"/>
      <c r="J17" s="22"/>
      <c r="K17" s="55"/>
      <c r="L17" s="22"/>
      <c r="M17" s="22"/>
      <c r="N17" s="22"/>
      <c r="O17" s="66">
        <f t="shared" si="1"/>
        <v>2087518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7">
        <f>C19+C20</f>
        <v>507724</v>
      </c>
      <c r="D18" s="57">
        <f>D19+D20</f>
        <v>291902</v>
      </c>
      <c r="E18" s="57">
        <f>E19+E20</f>
        <v>400309</v>
      </c>
      <c r="F18" s="57">
        <f>F19+F20</f>
        <v>471309</v>
      </c>
      <c r="G18" s="57"/>
      <c r="H18" s="57"/>
      <c r="I18" s="57"/>
      <c r="J18" s="57"/>
      <c r="K18" s="57"/>
      <c r="L18" s="57"/>
      <c r="M18" s="57"/>
      <c r="N18" s="57"/>
      <c r="O18" s="69">
        <f t="shared" si="1"/>
        <v>1671244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6" t="s">
        <v>33</v>
      </c>
      <c r="C19" s="60">
        <v>481683</v>
      </c>
      <c r="D19" s="60">
        <v>264177</v>
      </c>
      <c r="E19" s="55">
        <v>356568</v>
      </c>
      <c r="F19" s="22">
        <v>462797</v>
      </c>
      <c r="G19" s="22"/>
      <c r="H19" s="22"/>
      <c r="I19" s="22"/>
      <c r="J19" s="22"/>
      <c r="K19" s="55"/>
      <c r="L19" s="22"/>
      <c r="M19" s="22"/>
      <c r="N19" s="22"/>
      <c r="O19" s="66">
        <f t="shared" si="1"/>
        <v>1565225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6" t="s">
        <v>34</v>
      </c>
      <c r="C20" s="60">
        <v>26041</v>
      </c>
      <c r="D20" s="60">
        <v>27725</v>
      </c>
      <c r="E20" s="55">
        <v>43741</v>
      </c>
      <c r="F20" s="22">
        <v>8512</v>
      </c>
      <c r="G20" s="22"/>
      <c r="H20" s="22"/>
      <c r="I20" s="22"/>
      <c r="J20" s="22"/>
      <c r="K20" s="55"/>
      <c r="L20" s="22"/>
      <c r="M20" s="22"/>
      <c r="N20" s="22"/>
      <c r="O20" s="66">
        <f t="shared" si="1"/>
        <v>106019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76"/>
      <c r="B21" s="74" t="s">
        <v>24</v>
      </c>
      <c r="C21" s="62">
        <f>SUM(C22:C27)</f>
        <v>1919054</v>
      </c>
      <c r="D21" s="62">
        <f>SUM(D22:D27)</f>
        <v>1454951</v>
      </c>
      <c r="E21" s="62">
        <f>SUM(E22:E27)</f>
        <v>1858074</v>
      </c>
      <c r="F21" s="62">
        <f>SUM(F22:F27)</f>
        <v>2327595</v>
      </c>
      <c r="G21" s="62"/>
      <c r="H21" s="62"/>
      <c r="I21" s="62"/>
      <c r="J21" s="62"/>
      <c r="K21" s="62"/>
      <c r="L21" s="62"/>
      <c r="M21" s="62"/>
      <c r="N21" s="62"/>
      <c r="O21" s="78">
        <f t="shared" ref="O21:O27" si="2">SUM(C21:N21)</f>
        <v>7559674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5">
        <v>269811</v>
      </c>
      <c r="D22" s="55">
        <v>194409</v>
      </c>
      <c r="E22" s="55">
        <v>337593</v>
      </c>
      <c r="F22" s="22">
        <v>197054</v>
      </c>
      <c r="G22" s="22"/>
      <c r="H22" s="22"/>
      <c r="I22" s="22"/>
      <c r="J22" s="22"/>
      <c r="K22" s="55"/>
      <c r="L22" s="22"/>
      <c r="M22" s="22"/>
      <c r="N22" s="22"/>
      <c r="O22" s="66">
        <f t="shared" si="2"/>
        <v>998867</v>
      </c>
      <c r="P22" s="40"/>
      <c r="Q22" s="10"/>
      <c r="R22" s="1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7" t="s">
        <v>23</v>
      </c>
      <c r="B23" s="17" t="s">
        <v>7</v>
      </c>
      <c r="C23" s="55">
        <v>566548</v>
      </c>
      <c r="D23" s="55">
        <v>534885</v>
      </c>
      <c r="E23" s="55">
        <v>682175</v>
      </c>
      <c r="F23" s="22">
        <v>673412</v>
      </c>
      <c r="G23" s="22"/>
      <c r="H23" s="22"/>
      <c r="I23" s="22"/>
      <c r="J23" s="22"/>
      <c r="K23" s="55"/>
      <c r="L23" s="22"/>
      <c r="M23" s="22"/>
      <c r="N23" s="22"/>
      <c r="O23" s="66">
        <f t="shared" si="2"/>
        <v>2457020</v>
      </c>
      <c r="P23" s="40"/>
      <c r="Q23" s="10"/>
      <c r="R23" s="1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5">
        <v>0</v>
      </c>
      <c r="D24" s="55">
        <v>0</v>
      </c>
      <c r="E24" s="55">
        <v>0</v>
      </c>
      <c r="F24" s="22">
        <v>54450</v>
      </c>
      <c r="G24" s="22"/>
      <c r="H24" s="22"/>
      <c r="I24" s="22"/>
      <c r="J24" s="22"/>
      <c r="K24" s="55"/>
      <c r="L24" s="22"/>
      <c r="M24" s="22"/>
      <c r="N24" s="22"/>
      <c r="O24" s="66">
        <f t="shared" si="2"/>
        <v>54450</v>
      </c>
      <c r="P24" s="40"/>
      <c r="Q24" s="10"/>
      <c r="R24" s="10"/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5">
        <v>886044</v>
      </c>
      <c r="D25" s="55">
        <v>583311</v>
      </c>
      <c r="E25" s="55">
        <v>537956</v>
      </c>
      <c r="F25" s="22">
        <v>1209849</v>
      </c>
      <c r="G25" s="22"/>
      <c r="H25" s="22"/>
      <c r="I25" s="22"/>
      <c r="J25" s="22"/>
      <c r="K25" s="55"/>
      <c r="L25" s="22"/>
      <c r="M25" s="22"/>
      <c r="N25" s="22"/>
      <c r="O25" s="66">
        <f t="shared" si="2"/>
        <v>3217160</v>
      </c>
      <c r="P25" s="40"/>
      <c r="Q25" s="10"/>
      <c r="R25" s="1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ht="15.75" customHeight="1" x14ac:dyDescent="0.2">
      <c r="A26" s="64"/>
      <c r="B26" s="17" t="s">
        <v>9</v>
      </c>
      <c r="C26" s="55">
        <v>21511</v>
      </c>
      <c r="D26" s="55">
        <v>39903</v>
      </c>
      <c r="E26" s="55">
        <v>139394</v>
      </c>
      <c r="F26" s="22">
        <v>81463</v>
      </c>
      <c r="G26" s="22"/>
      <c r="H26" s="22"/>
      <c r="I26" s="22"/>
      <c r="J26" s="22"/>
      <c r="K26" s="55"/>
      <c r="L26" s="22"/>
      <c r="M26" s="22"/>
      <c r="N26" s="22"/>
      <c r="O26" s="66">
        <f t="shared" si="2"/>
        <v>282271</v>
      </c>
      <c r="P26" s="40"/>
      <c r="Q26" s="10"/>
      <c r="R26" s="1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ht="15.75" customHeight="1" x14ac:dyDescent="0.2">
      <c r="A27" s="15"/>
      <c r="B27" s="17" t="s">
        <v>21</v>
      </c>
      <c r="C27" s="55">
        <v>175140</v>
      </c>
      <c r="D27" s="55">
        <v>102443</v>
      </c>
      <c r="E27" s="55">
        <v>160956</v>
      </c>
      <c r="F27" s="22">
        <v>111367</v>
      </c>
      <c r="G27" s="22"/>
      <c r="H27" s="22"/>
      <c r="I27" s="22"/>
      <c r="J27" s="22"/>
      <c r="K27" s="55"/>
      <c r="L27" s="22"/>
      <c r="M27" s="22"/>
      <c r="N27" s="22"/>
      <c r="O27" s="66">
        <f t="shared" si="2"/>
        <v>549906</v>
      </c>
      <c r="P27" s="40"/>
      <c r="Q27" s="10"/>
      <c r="R27" s="1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3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75" t="s">
        <v>12</v>
      </c>
      <c r="B28" s="4"/>
      <c r="C28" s="62">
        <f>SUM(C29:C31)</f>
        <v>97640</v>
      </c>
      <c r="D28" s="62">
        <f>SUM(D29:D31)</f>
        <v>88936</v>
      </c>
      <c r="E28" s="62">
        <f>SUM(E29:E31)</f>
        <v>109670</v>
      </c>
      <c r="F28" s="62">
        <f>SUM(F29:F31)</f>
        <v>102018</v>
      </c>
      <c r="G28" s="62"/>
      <c r="H28" s="62"/>
      <c r="I28" s="62"/>
      <c r="J28" s="62"/>
      <c r="K28" s="62"/>
      <c r="L28" s="62"/>
      <c r="M28" s="62"/>
      <c r="N28" s="62"/>
      <c r="O28" s="78">
        <f>SUM(C28:N28)</f>
        <v>398264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5">
        <v>27276</v>
      </c>
      <c r="D29" s="55">
        <v>30213</v>
      </c>
      <c r="E29" s="55">
        <v>32704</v>
      </c>
      <c r="F29" s="55">
        <v>30160</v>
      </c>
      <c r="G29" s="55"/>
      <c r="H29" s="55"/>
      <c r="I29" s="55"/>
      <c r="J29" s="55"/>
      <c r="K29" s="55"/>
      <c r="L29" s="55"/>
      <c r="M29" s="55"/>
      <c r="N29" s="55"/>
      <c r="O29" s="66">
        <f>SUM(C29:N29)</f>
        <v>120353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5">
        <v>37421</v>
      </c>
      <c r="D30" s="55">
        <v>30874</v>
      </c>
      <c r="E30" s="55">
        <v>26925</v>
      </c>
      <c r="F30" s="55">
        <v>31603</v>
      </c>
      <c r="G30" s="55"/>
      <c r="H30" s="55"/>
      <c r="I30" s="55"/>
      <c r="J30" s="55"/>
      <c r="K30" s="55"/>
      <c r="L30" s="55"/>
      <c r="M30" s="55"/>
      <c r="N30" s="55"/>
      <c r="O30" s="66">
        <f>SUM(C30:N30)</f>
        <v>126823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26</v>
      </c>
      <c r="C31" s="55">
        <v>32943</v>
      </c>
      <c r="D31" s="55">
        <v>27849</v>
      </c>
      <c r="E31" s="55">
        <v>50041</v>
      </c>
      <c r="F31" s="55">
        <v>40255</v>
      </c>
      <c r="G31" s="55"/>
      <c r="H31" s="55"/>
      <c r="I31" s="55"/>
      <c r="J31" s="55"/>
      <c r="K31" s="55"/>
      <c r="L31" s="55"/>
      <c r="M31" s="55"/>
      <c r="N31" s="55"/>
      <c r="O31" s="66">
        <f>SUM(C31:N31)</f>
        <v>151088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75" t="s">
        <v>12</v>
      </c>
      <c r="B32" s="4"/>
      <c r="C32" s="62">
        <f>SUM(C33:C38)</f>
        <v>97640</v>
      </c>
      <c r="D32" s="62">
        <f>SUM(D33:D38)</f>
        <v>88936</v>
      </c>
      <c r="E32" s="62">
        <f>SUM(E33:E38)</f>
        <v>109670</v>
      </c>
      <c r="F32" s="62">
        <f>SUM(F33:F38)</f>
        <v>102018</v>
      </c>
      <c r="G32" s="62"/>
      <c r="H32" s="62"/>
      <c r="I32" s="62"/>
      <c r="J32" s="62"/>
      <c r="K32" s="62"/>
      <c r="L32" s="62"/>
      <c r="M32" s="62"/>
      <c r="N32" s="62"/>
      <c r="O32" s="78">
        <f t="shared" ref="O32" si="3">SUM(O33:O38)</f>
        <v>398264</v>
      </c>
      <c r="P32" s="40"/>
      <c r="Q32" s="10"/>
      <c r="R32" s="10"/>
      <c r="S32" s="46"/>
      <c r="T32" s="10"/>
      <c r="U32" s="59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27</v>
      </c>
      <c r="C33" s="22">
        <v>27196</v>
      </c>
      <c r="D33" s="22">
        <v>30019</v>
      </c>
      <c r="E33" s="22">
        <v>32608</v>
      </c>
      <c r="F33" s="22">
        <v>29849</v>
      </c>
      <c r="G33" s="22"/>
      <c r="H33" s="22"/>
      <c r="I33" s="22"/>
      <c r="J33" s="22"/>
      <c r="K33" s="22"/>
      <c r="L33" s="22"/>
      <c r="M33" s="22"/>
      <c r="N33" s="22"/>
      <c r="O33" s="66">
        <f t="shared" ref="O33:O38" si="4">SUM(C33:N33)</f>
        <v>119672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28</v>
      </c>
      <c r="C34" s="22">
        <v>80</v>
      </c>
      <c r="D34" s="22">
        <v>194</v>
      </c>
      <c r="E34" s="22">
        <v>96</v>
      </c>
      <c r="F34" s="22">
        <v>311</v>
      </c>
      <c r="G34" s="22"/>
      <c r="H34" s="22"/>
      <c r="I34" s="22"/>
      <c r="J34" s="22"/>
      <c r="K34" s="22"/>
      <c r="L34" s="22"/>
      <c r="M34" s="22"/>
      <c r="N34" s="22"/>
      <c r="O34" s="66">
        <f t="shared" si="4"/>
        <v>681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29</v>
      </c>
      <c r="C35" s="22">
        <v>3221</v>
      </c>
      <c r="D35" s="22">
        <v>5772</v>
      </c>
      <c r="E35" s="22">
        <v>6190</v>
      </c>
      <c r="F35" s="22">
        <v>5411</v>
      </c>
      <c r="G35" s="22"/>
      <c r="H35" s="22"/>
      <c r="I35" s="22"/>
      <c r="J35" s="22"/>
      <c r="K35" s="22"/>
      <c r="L35" s="22"/>
      <c r="M35" s="22"/>
      <c r="N35" s="22"/>
      <c r="O35" s="66">
        <f t="shared" si="4"/>
        <v>20594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30</v>
      </c>
      <c r="C36" s="22">
        <v>34200</v>
      </c>
      <c r="D36" s="22">
        <v>25102</v>
      </c>
      <c r="E36" s="22">
        <v>20735</v>
      </c>
      <c r="F36" s="22">
        <v>26192</v>
      </c>
      <c r="G36" s="22"/>
      <c r="H36" s="22"/>
      <c r="I36" s="22"/>
      <c r="J36" s="22"/>
      <c r="K36" s="22"/>
      <c r="L36" s="22"/>
      <c r="M36" s="22"/>
      <c r="N36" s="22"/>
      <c r="O36" s="66">
        <f t="shared" si="4"/>
        <v>106229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31</v>
      </c>
      <c r="C37" s="22">
        <v>25165</v>
      </c>
      <c r="D37" s="22">
        <v>20007</v>
      </c>
      <c r="E37" s="22">
        <v>31089</v>
      </c>
      <c r="F37" s="22">
        <v>31859</v>
      </c>
      <c r="G37" s="22"/>
      <c r="H37" s="22"/>
      <c r="I37" s="22"/>
      <c r="J37" s="22"/>
      <c r="K37" s="22"/>
      <c r="L37" s="22"/>
      <c r="M37" s="22"/>
      <c r="N37" s="22"/>
      <c r="O37" s="66">
        <f t="shared" si="4"/>
        <v>108120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32</v>
      </c>
      <c r="C38" s="22">
        <v>7778</v>
      </c>
      <c r="D38" s="22">
        <v>7842</v>
      </c>
      <c r="E38" s="22">
        <v>18952</v>
      </c>
      <c r="F38" s="22">
        <v>8396</v>
      </c>
      <c r="G38" s="22"/>
      <c r="H38" s="22"/>
      <c r="I38" s="22"/>
      <c r="J38" s="22"/>
      <c r="K38" s="22"/>
      <c r="L38" s="22"/>
      <c r="M38" s="22"/>
      <c r="N38" s="22"/>
      <c r="O38" s="66">
        <f t="shared" si="4"/>
        <v>42968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75" t="s">
        <v>14</v>
      </c>
      <c r="B39" s="4"/>
      <c r="C39" s="62">
        <f>SUM(C40:C42)</f>
        <v>29500</v>
      </c>
      <c r="D39" s="62">
        <f>SUM(D40:D42)</f>
        <v>32424</v>
      </c>
      <c r="E39" s="62">
        <f>SUM(E40:E42)</f>
        <v>46030</v>
      </c>
      <c r="F39" s="62">
        <f>SUM(F40:F42)</f>
        <v>19983</v>
      </c>
      <c r="G39" s="62"/>
      <c r="H39" s="62"/>
      <c r="I39" s="62"/>
      <c r="J39" s="62"/>
      <c r="K39" s="62"/>
      <c r="L39" s="62"/>
      <c r="M39" s="62"/>
      <c r="N39" s="62"/>
      <c r="O39" s="78">
        <f t="shared" ref="O39" si="5">O40+O41+O42</f>
        <v>127937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5">
        <v>13887</v>
      </c>
      <c r="D40" s="55">
        <v>12137</v>
      </c>
      <c r="E40" s="55">
        <v>19028</v>
      </c>
      <c r="F40" s="22">
        <v>8088</v>
      </c>
      <c r="G40" s="22"/>
      <c r="H40" s="22"/>
      <c r="I40" s="22"/>
      <c r="J40" s="22"/>
      <c r="K40" s="55"/>
      <c r="L40" s="22"/>
      <c r="M40" s="22"/>
      <c r="N40" s="22"/>
      <c r="O40" s="66">
        <f t="shared" ref="O40:O42" si="6">SUM(C40:N40)</f>
        <v>53140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5">
        <v>15613</v>
      </c>
      <c r="D41" s="55">
        <v>19993</v>
      </c>
      <c r="E41" s="55">
        <v>27000</v>
      </c>
      <c r="F41" s="22">
        <v>11895</v>
      </c>
      <c r="G41" s="22"/>
      <c r="H41" s="22"/>
      <c r="I41" s="22"/>
      <c r="J41" s="22"/>
      <c r="K41" s="55"/>
      <c r="L41" s="22"/>
      <c r="M41" s="22"/>
      <c r="N41" s="22"/>
      <c r="O41" s="66">
        <f t="shared" si="6"/>
        <v>74501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26</v>
      </c>
      <c r="C42" s="55">
        <v>0</v>
      </c>
      <c r="D42" s="55">
        <v>294</v>
      </c>
      <c r="E42" s="55">
        <v>2</v>
      </c>
      <c r="F42" s="22">
        <v>0</v>
      </c>
      <c r="G42" s="22"/>
      <c r="H42" s="22"/>
      <c r="I42" s="22"/>
      <c r="J42" s="22"/>
      <c r="K42" s="55"/>
      <c r="L42" s="22"/>
      <c r="M42" s="22"/>
      <c r="N42" s="22"/>
      <c r="O42" s="66">
        <f t="shared" si="6"/>
        <v>296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3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72" t="s">
        <v>36</v>
      </c>
      <c r="B46" s="73"/>
      <c r="C46" s="73"/>
      <c r="D46" s="73"/>
      <c r="O46" s="79" t="s">
        <v>38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5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T1:V10"/>
  <sheetViews>
    <sheetView workbookViewId="0">
      <selection activeCell="V6" sqref="V6"/>
    </sheetView>
  </sheetViews>
  <sheetFormatPr baseColWidth="10" defaultRowHeight="12.75" x14ac:dyDescent="0.2"/>
  <sheetData>
    <row r="1" spans="20:22" x14ac:dyDescent="0.2">
      <c r="T1">
        <v>1</v>
      </c>
      <c r="U1" s="82" t="s">
        <v>54</v>
      </c>
      <c r="V1" s="81"/>
    </row>
    <row r="2" spans="20:22" x14ac:dyDescent="0.2">
      <c r="T2">
        <v>2</v>
      </c>
      <c r="U2" s="82" t="s">
        <v>53</v>
      </c>
    </row>
    <row r="3" spans="20:22" x14ac:dyDescent="0.2">
      <c r="T3">
        <v>3</v>
      </c>
      <c r="U3" s="82" t="s">
        <v>55</v>
      </c>
    </row>
    <row r="4" spans="20:22" x14ac:dyDescent="0.2">
      <c r="T4">
        <v>4</v>
      </c>
      <c r="U4" s="82" t="s">
        <v>56</v>
      </c>
    </row>
    <row r="5" spans="20:22" x14ac:dyDescent="0.2">
      <c r="T5">
        <v>5</v>
      </c>
      <c r="U5" s="82" t="s">
        <v>57</v>
      </c>
      <c r="V5" s="81"/>
    </row>
    <row r="6" spans="20:22" x14ac:dyDescent="0.2">
      <c r="T6">
        <v>6</v>
      </c>
      <c r="U6" s="82" t="s">
        <v>58</v>
      </c>
    </row>
    <row r="7" spans="20:22" x14ac:dyDescent="0.2">
      <c r="T7">
        <v>7</v>
      </c>
      <c r="U7" s="82" t="s">
        <v>60</v>
      </c>
      <c r="V7" s="81"/>
    </row>
    <row r="8" spans="20:22" x14ac:dyDescent="0.2">
      <c r="T8">
        <v>8</v>
      </c>
      <c r="U8" s="82" t="s">
        <v>61</v>
      </c>
    </row>
    <row r="9" spans="20:22" x14ac:dyDescent="0.2">
      <c r="T9">
        <v>9</v>
      </c>
      <c r="U9" s="83"/>
    </row>
    <row r="10" spans="20:22" x14ac:dyDescent="0.2">
      <c r="T10">
        <v>10</v>
      </c>
      <c r="U10" s="82" t="s">
        <v>59</v>
      </c>
      <c r="V10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2021</vt:lpstr>
      <vt:lpstr>Hoja1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2020-02-21T16:05:47Z</cp:lastPrinted>
  <dcterms:created xsi:type="dcterms:W3CDTF">2002-03-22T22:12:00Z</dcterms:created>
  <dcterms:modified xsi:type="dcterms:W3CDTF">2021-06-02T16:19:26Z</dcterms:modified>
</cp:coreProperties>
</file>