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10_OCTUBRE\"/>
    </mc:Choice>
  </mc:AlternateContent>
  <bookViews>
    <workbookView xWindow="0" yWindow="0" windowWidth="28800" windowHeight="12000" tabRatio="596"/>
  </bookViews>
  <sheets>
    <sheet name="Serie 2022" sheetId="6" r:id="rId1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O8" i="6" l="1"/>
  <c r="I21" i="6" l="1"/>
  <c r="G21" i="6" l="1"/>
  <c r="G15" i="6" l="1"/>
  <c r="G18" i="6"/>
  <c r="F18" i="6" l="1"/>
  <c r="H18" i="6"/>
  <c r="I18" i="6"/>
  <c r="J18" i="6"/>
  <c r="K18" i="6"/>
  <c r="L18" i="6"/>
  <c r="M18" i="6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<sst xmlns="http://schemas.openxmlformats.org/spreadsheetml/2006/main" count="61" uniqueCount="53">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</sst>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151571</xdr:colOff>
      <xdr:row>0</xdr:row>
      <xdr:rowOff>66260</xdr:rowOff>
    </xdr:from>
    <xdr:to>
      <xdr:col>14</xdr:col>
      <xdr:colOff>719344</xdr:colOff>
      <xdr:row>2</xdr:row>
      <xdr:rowOff>356897</xdr:rowOff>
    </xdr:to>
    <xdr:pic>
      <xdr:nvPicPr>
        <xdr:cNvPr id="8" name="Imagen 7" descr="C:\Users\dolea\Desktop\00 IDENTIDAD GRAFICA 2022\LOGOS\LOGO EXTERNO - NUEVO CGPMM\USO EXTERNO VR2_membreatda_carta_esquem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796" y="66260"/>
          <a:ext cx="5654123" cy="9192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H10" sqref="H10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4.28515625" style="1" customWidth="1"/>
    <col min="12" max="12" width="13.85546875" style="1" customWidth="1"/>
    <col min="13" max="13" width="10.5703125" style="1" customWidth="1"/>
    <col min="14" max="14" width="13.85546875" style="1" customWidth="1"/>
    <col min="15" max="15" width="15.285156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138</v>
      </c>
      <c r="J8" s="58">
        <f t="shared" si="0"/>
        <v>159</v>
      </c>
      <c r="K8" s="58">
        <f t="shared" si="0"/>
        <v>122</v>
      </c>
      <c r="L8" s="58">
        <f>L9+L10</f>
        <v>145</v>
      </c>
      <c r="M8" s="58">
        <f>M9+M10</f>
        <v>0</v>
      </c>
      <c r="N8" s="58">
        <f>N9+N10</f>
        <v>0</v>
      </c>
      <c r="O8" s="72">
        <f>SUM(C8:N8)</f>
        <v>1380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>
        <v>127</v>
      </c>
      <c r="J9" s="21">
        <v>145</v>
      </c>
      <c r="K9" s="21">
        <v>110</v>
      </c>
      <c r="L9" s="21">
        <v>130</v>
      </c>
      <c r="M9" s="21"/>
      <c r="N9" s="21"/>
      <c r="O9" s="62">
        <f>SUM(C9:N9)</f>
        <v>1242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>
        <v>11</v>
      </c>
      <c r="J10" s="21">
        <v>14</v>
      </c>
      <c r="K10" s="21">
        <v>12</v>
      </c>
      <c r="L10" s="21">
        <v>15</v>
      </c>
      <c r="M10" s="21"/>
      <c r="N10" s="21"/>
      <c r="O10" s="62">
        <f>SUM(C10:N10)</f>
        <v>138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2571906</v>
      </c>
      <c r="J14" s="59">
        <f t="shared" si="2"/>
        <v>2893378</v>
      </c>
      <c r="K14" s="59">
        <f t="shared" si="2"/>
        <v>1837958</v>
      </c>
      <c r="L14" s="59">
        <f t="shared" si="2"/>
        <v>2362450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25241558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2135538</v>
      </c>
      <c r="J15" s="55">
        <f t="shared" si="4"/>
        <v>2558303</v>
      </c>
      <c r="K15" s="55">
        <f t="shared" si="4"/>
        <v>1532346</v>
      </c>
      <c r="L15" s="55">
        <f t="shared" si="4"/>
        <v>1981537</v>
      </c>
      <c r="M15" s="55">
        <f t="shared" si="4"/>
        <v>0</v>
      </c>
      <c r="N15" s="55">
        <f t="shared" si="4"/>
        <v>0</v>
      </c>
      <c r="O15" s="65">
        <f t="shared" si="3"/>
        <v>21398104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>
        <v>1276562</v>
      </c>
      <c r="J16" s="21">
        <v>1621139</v>
      </c>
      <c r="K16" s="53">
        <v>1080585</v>
      </c>
      <c r="L16" s="21">
        <v>1428249</v>
      </c>
      <c r="M16" s="21"/>
      <c r="N16" s="21"/>
      <c r="O16" s="62">
        <f t="shared" si="3"/>
        <v>13679261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>
        <v>858976</v>
      </c>
      <c r="J17" s="21">
        <v>937164</v>
      </c>
      <c r="K17" s="53">
        <v>451761</v>
      </c>
      <c r="L17" s="21">
        <v>553288</v>
      </c>
      <c r="M17" s="21"/>
      <c r="N17" s="21"/>
      <c r="O17" s="62">
        <f t="shared" si="3"/>
        <v>7718843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436368</v>
      </c>
      <c r="J18" s="82">
        <f t="shared" si="5"/>
        <v>335075</v>
      </c>
      <c r="K18" s="82">
        <f t="shared" si="5"/>
        <v>305612</v>
      </c>
      <c r="L18" s="82">
        <f t="shared" si="5"/>
        <v>380913</v>
      </c>
      <c r="M18" s="82">
        <f t="shared" si="5"/>
        <v>0</v>
      </c>
      <c r="N18" s="82">
        <f t="shared" si="5"/>
        <v>0</v>
      </c>
      <c r="O18" s="65">
        <f t="shared" si="3"/>
        <v>3843454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>
        <v>424832</v>
      </c>
      <c r="J19" s="21">
        <v>335075</v>
      </c>
      <c r="K19" s="53">
        <v>299093</v>
      </c>
      <c r="L19" s="21">
        <v>338702</v>
      </c>
      <c r="M19" s="21"/>
      <c r="N19" s="21"/>
      <c r="O19" s="62">
        <f t="shared" si="3"/>
        <v>3650407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>
        <v>11536</v>
      </c>
      <c r="J20" s="21">
        <v>0</v>
      </c>
      <c r="K20" s="53">
        <v>6519</v>
      </c>
      <c r="L20" s="21">
        <v>42211</v>
      </c>
      <c r="M20" s="21"/>
      <c r="N20" s="21"/>
      <c r="O20" s="62">
        <f t="shared" si="3"/>
        <v>193047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2571906</v>
      </c>
      <c r="J21" s="59">
        <f t="shared" si="6"/>
        <v>2893378</v>
      </c>
      <c r="K21" s="59">
        <f t="shared" si="6"/>
        <v>1837958</v>
      </c>
      <c r="L21" s="59">
        <f t="shared" si="6"/>
        <v>2362450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25241558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>
        <v>278501</v>
      </c>
      <c r="J22" s="21">
        <v>215741</v>
      </c>
      <c r="K22" s="53">
        <v>179590</v>
      </c>
      <c r="L22" s="21">
        <v>272424</v>
      </c>
      <c r="M22" s="21"/>
      <c r="N22" s="21"/>
      <c r="O22" s="62">
        <f t="shared" si="7"/>
        <v>2309138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>
        <v>1383460</v>
      </c>
      <c r="J23" s="21">
        <v>1331603</v>
      </c>
      <c r="K23" s="53">
        <v>916334</v>
      </c>
      <c r="L23" s="21">
        <v>1009729</v>
      </c>
      <c r="M23" s="21"/>
      <c r="N23" s="21"/>
      <c r="O23" s="62">
        <f t="shared" si="7"/>
        <v>11894652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>
        <v>0</v>
      </c>
      <c r="J24" s="21">
        <v>0</v>
      </c>
      <c r="K24" s="53">
        <v>0</v>
      </c>
      <c r="L24" s="53">
        <v>0</v>
      </c>
      <c r="M24" s="21"/>
      <c r="N24" s="21"/>
      <c r="O24" s="62">
        <f t="shared" si="7"/>
        <v>46200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>
        <v>741150</v>
      </c>
      <c r="J25" s="21">
        <v>1213931</v>
      </c>
      <c r="K25" s="53">
        <v>628462</v>
      </c>
      <c r="L25" s="21">
        <v>921643</v>
      </c>
      <c r="M25" s="21"/>
      <c r="N25" s="21"/>
      <c r="O25" s="62">
        <f>SUM(C25:N25)</f>
        <v>9294825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>
        <v>49681</v>
      </c>
      <c r="J26" s="21">
        <v>28031</v>
      </c>
      <c r="K26" s="53">
        <v>13015</v>
      </c>
      <c r="L26" s="21">
        <v>7917</v>
      </c>
      <c r="M26" s="21"/>
      <c r="N26" s="21"/>
      <c r="O26" s="62">
        <f t="shared" si="7"/>
        <v>433584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>
        <v>119114</v>
      </c>
      <c r="J27" s="21">
        <v>104072</v>
      </c>
      <c r="K27" s="53">
        <v>100557</v>
      </c>
      <c r="L27" s="21">
        <v>150737</v>
      </c>
      <c r="M27" s="21"/>
      <c r="N27" s="21"/>
      <c r="O27" s="62">
        <f t="shared" si="7"/>
        <v>1263159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191052</v>
      </c>
      <c r="J28" s="59">
        <f t="shared" si="8"/>
        <v>203581</v>
      </c>
      <c r="K28" s="59">
        <f t="shared" si="8"/>
        <v>139577</v>
      </c>
      <c r="L28" s="59">
        <f t="shared" si="8"/>
        <v>182270</v>
      </c>
      <c r="M28" s="59">
        <f t="shared" si="8"/>
        <v>0</v>
      </c>
      <c r="N28" s="59">
        <f t="shared" si="8"/>
        <v>0</v>
      </c>
      <c r="O28" s="72">
        <f>SUM(C28:N28)</f>
        <v>1724689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>
        <v>48782</v>
      </c>
      <c r="J29" s="53">
        <v>51198</v>
      </c>
      <c r="K29" s="53">
        <v>46539</v>
      </c>
      <c r="L29" s="53">
        <v>51569</v>
      </c>
      <c r="M29" s="53"/>
      <c r="N29" s="53"/>
      <c r="O29" s="62">
        <f>SUM(C29:N29)</f>
        <v>413239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>
        <v>41334</v>
      </c>
      <c r="J30" s="53">
        <v>46533</v>
      </c>
      <c r="K30" s="53">
        <v>32427</v>
      </c>
      <c r="L30" s="53">
        <v>58624</v>
      </c>
      <c r="M30" s="53"/>
      <c r="N30" s="53"/>
      <c r="O30" s="62">
        <f>SUM(C30:N30)</f>
        <v>383310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>
        <v>100936</v>
      </c>
      <c r="J31" s="53">
        <v>105850</v>
      </c>
      <c r="K31" s="53">
        <v>60611</v>
      </c>
      <c r="L31" s="53">
        <v>72077</v>
      </c>
      <c r="M31" s="53"/>
      <c r="N31" s="53"/>
      <c r="O31" s="62">
        <f>SUM(C31:N31)</f>
        <v>928140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191052</v>
      </c>
      <c r="J32" s="59">
        <f t="shared" si="9"/>
        <v>203581</v>
      </c>
      <c r="K32" s="59">
        <f t="shared" si="9"/>
        <v>139577</v>
      </c>
      <c r="L32" s="59">
        <f t="shared" si="9"/>
        <v>182270</v>
      </c>
      <c r="M32" s="59">
        <f t="shared" si="9"/>
        <v>0</v>
      </c>
      <c r="N32" s="59">
        <f t="shared" si="9"/>
        <v>0</v>
      </c>
      <c r="O32" s="72">
        <f>SUM(O33:O38)</f>
        <v>1724689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>
        <v>46848</v>
      </c>
      <c r="J33" s="21">
        <v>49405</v>
      </c>
      <c r="K33" s="21">
        <v>44454</v>
      </c>
      <c r="L33" s="21">
        <v>49591</v>
      </c>
      <c r="M33" s="21"/>
      <c r="N33" s="21"/>
      <c r="O33" s="62">
        <f t="shared" ref="O33:O38" si="10">SUM(C33:N33)</f>
        <v>392278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>
        <v>1934</v>
      </c>
      <c r="J34" s="21">
        <v>1793</v>
      </c>
      <c r="K34" s="21">
        <v>2085</v>
      </c>
      <c r="L34" s="21">
        <v>1978</v>
      </c>
      <c r="M34" s="21"/>
      <c r="N34" s="21"/>
      <c r="O34" s="62">
        <f t="shared" si="10"/>
        <v>20961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>
        <v>5405</v>
      </c>
      <c r="J35" s="21">
        <v>5238</v>
      </c>
      <c r="K35" s="21">
        <v>4592</v>
      </c>
      <c r="L35" s="21">
        <v>4820</v>
      </c>
      <c r="M35" s="21"/>
      <c r="N35" s="21"/>
      <c r="O35" s="62">
        <f t="shared" si="10"/>
        <v>45012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>
        <v>35929</v>
      </c>
      <c r="J36" s="21">
        <v>41295</v>
      </c>
      <c r="K36" s="21">
        <v>27835</v>
      </c>
      <c r="L36" s="21">
        <v>53804</v>
      </c>
      <c r="M36" s="21"/>
      <c r="N36" s="21"/>
      <c r="O36" s="62">
        <f t="shared" si="10"/>
        <v>338298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>
        <v>73226</v>
      </c>
      <c r="J37" s="21">
        <v>70465</v>
      </c>
      <c r="K37" s="21">
        <v>41542</v>
      </c>
      <c r="L37" s="21">
        <v>46370</v>
      </c>
      <c r="M37" s="21"/>
      <c r="N37" s="21"/>
      <c r="O37" s="62">
        <f t="shared" si="10"/>
        <v>666197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>
        <v>27710</v>
      </c>
      <c r="J38" s="21">
        <v>35385</v>
      </c>
      <c r="K38" s="21">
        <v>19069</v>
      </c>
      <c r="L38" s="21">
        <v>25707</v>
      </c>
      <c r="M38" s="21"/>
      <c r="N38" s="21"/>
      <c r="O38" s="62">
        <f t="shared" si="10"/>
        <v>261943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49871</v>
      </c>
      <c r="J39" s="59">
        <f t="shared" si="11"/>
        <v>58495</v>
      </c>
      <c r="K39" s="59">
        <f t="shared" si="11"/>
        <v>68154</v>
      </c>
      <c r="L39" s="59">
        <f t="shared" si="11"/>
        <v>66057</v>
      </c>
      <c r="M39" s="59">
        <f t="shared" si="11"/>
        <v>0</v>
      </c>
      <c r="N39" s="59">
        <f t="shared" si="11"/>
        <v>0</v>
      </c>
      <c r="O39" s="72">
        <f t="shared" ref="O39" si="12">O40+O41+O42</f>
        <v>531931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>
        <v>30358</v>
      </c>
      <c r="J40" s="21">
        <v>36107</v>
      </c>
      <c r="K40" s="53">
        <v>39184</v>
      </c>
      <c r="L40" s="21">
        <v>42455</v>
      </c>
      <c r="M40" s="21"/>
      <c r="N40" s="21"/>
      <c r="O40" s="62">
        <f t="shared" ref="O40:O42" si="13">SUM(C40:N40)</f>
        <v>320624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>
        <v>18561</v>
      </c>
      <c r="J41" s="21">
        <v>22388</v>
      </c>
      <c r="K41" s="53">
        <v>28410</v>
      </c>
      <c r="L41" s="21">
        <v>23602</v>
      </c>
      <c r="M41" s="21"/>
      <c r="N41" s="21"/>
      <c r="O41" s="62">
        <f t="shared" si="13"/>
        <v>199791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>
        <v>952</v>
      </c>
      <c r="J42" s="21">
        <v>0</v>
      </c>
      <c r="K42" s="53">
        <v>560</v>
      </c>
      <c r="L42" s="21">
        <v>0</v>
      </c>
      <c r="M42" s="21"/>
      <c r="N42" s="21"/>
      <c r="O42" s="62">
        <f t="shared" si="13"/>
        <v>11516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2022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2022-10-04T16:59:25Z</cp:lastPrinted>
  <dcterms:created xsi:type="dcterms:W3CDTF">2002-03-22T22:12:00Z</dcterms:created>
  <dcterms:modified xsi:type="dcterms:W3CDTF">2022-12-01T21:04:03Z</dcterms:modified>
</cp:coreProperties>
</file>